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6\Aylık\aralik\"/>
    </mc:Choice>
  </mc:AlternateContent>
  <bookViews>
    <workbookView xWindow="0" yWindow="0" windowWidth="20490" windowHeight="7770"/>
  </bookViews>
  <sheets>
    <sheet name="tabl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20" i="1"/>
  <c r="G21" i="1"/>
  <c r="G22" i="1"/>
  <c r="G23" i="1"/>
  <c r="G2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D6" i="1"/>
  <c r="D7" i="1"/>
  <c r="D8" i="1"/>
  <c r="D9" i="1"/>
  <c r="D10" i="1"/>
  <c r="D11" i="1"/>
  <c r="D12" i="1"/>
  <c r="D13" i="1"/>
  <c r="D14" i="1"/>
  <c r="D15" i="1"/>
  <c r="D16" i="1"/>
  <c r="D17" i="1"/>
  <c r="D20" i="1"/>
  <c r="D21" i="1"/>
  <c r="D22" i="1"/>
  <c r="D23" i="1"/>
  <c r="D24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C25" i="1" l="1"/>
  <c r="E25" i="1"/>
  <c r="F25" i="1"/>
  <c r="G25" i="1" s="1"/>
  <c r="B25" i="1"/>
  <c r="C19" i="1"/>
  <c r="E19" i="1"/>
  <c r="E18" i="1" s="1"/>
  <c r="F19" i="1"/>
  <c r="B19" i="1"/>
  <c r="B18" i="1" s="1"/>
  <c r="C5" i="1"/>
  <c r="E5" i="1"/>
  <c r="E4" i="1" s="1"/>
  <c r="F5" i="1"/>
  <c r="B5" i="1"/>
  <c r="B4" i="1" s="1"/>
  <c r="D25" i="1" l="1"/>
  <c r="F4" i="1"/>
  <c r="G4" i="1" s="1"/>
  <c r="G5" i="1"/>
  <c r="F18" i="1"/>
  <c r="G18" i="1" s="1"/>
  <c r="G19" i="1"/>
  <c r="C4" i="1"/>
  <c r="D4" i="1" s="1"/>
  <c r="D5" i="1"/>
  <c r="C18" i="1"/>
  <c r="D18" i="1" s="1"/>
  <c r="D19" i="1"/>
  <c r="B41" i="1"/>
  <c r="E41" i="1"/>
  <c r="F41" i="1" l="1"/>
  <c r="G41" i="1" s="1"/>
  <c r="C41" i="1"/>
  <c r="D41" i="1" s="1"/>
</calcChain>
</file>

<file path=xl/sharedStrings.xml><?xml version="1.0" encoding="utf-8"?>
<sst xmlns="http://schemas.openxmlformats.org/spreadsheetml/2006/main" count="47" uniqueCount="45">
  <si>
    <t>.I. TARIM</t>
  </si>
  <si>
    <t>.     A. BİTKİSEL ÜRÜNLER</t>
  </si>
  <si>
    <t xml:space="preserve">.           Hububat, Bakliyat, Yağlı Tohumlar ve Mamulleri </t>
  </si>
  <si>
    <t xml:space="preserve">.           Yaş Meyve ve Sebze  </t>
  </si>
  <si>
    <t xml:space="preserve">.           Meyve Sebze Mamulleri </t>
  </si>
  <si>
    <t xml:space="preserve">.           Kuru Meyve ve Mamulleri  </t>
  </si>
  <si>
    <t xml:space="preserve">.           Fındık ve Mamulleri </t>
  </si>
  <si>
    <t xml:space="preserve">.           Zeytin ve Zeytinyağı </t>
  </si>
  <si>
    <t xml:space="preserve">.           Tütün </t>
  </si>
  <si>
    <t>.           Süs Bitkileri ve Mam.</t>
  </si>
  <si>
    <t>.     B. HAYVANSAL ÜRÜNLER</t>
  </si>
  <si>
    <t>.           Su Ürünleri ve Hayvansal Mamuller</t>
  </si>
  <si>
    <t>.     C. MOBİLYA,KAĞIT VE ORMAN ÜRÜNLERİ</t>
  </si>
  <si>
    <t>.           Mobilya,Kağıt ve Orman Ürünleri</t>
  </si>
  <si>
    <t>.II. SANAYİ</t>
  </si>
  <si>
    <t>.     A. TARIMA DAYALI İŞLENMİŞ ÜRÜNLER</t>
  </si>
  <si>
    <t>.           Tekstil ve Hammaddeleri</t>
  </si>
  <si>
    <t xml:space="preserve">.           Deri ve Deri Mamulleri </t>
  </si>
  <si>
    <t xml:space="preserve">.           Halı </t>
  </si>
  <si>
    <t>.     B. KİMYEVİ MADDELER VE MAMÜLLERİ</t>
  </si>
  <si>
    <t xml:space="preserve">.           Kimyevi Maddeler ve Mamulleri  </t>
  </si>
  <si>
    <t>.     C. SANAYİ MAMULLERİ</t>
  </si>
  <si>
    <t xml:space="preserve">.           Hazırgiyim ve Konfeksiyon </t>
  </si>
  <si>
    <t>.           Otomotiv Endüstrisi</t>
  </si>
  <si>
    <t>.           Gemi ve Yat</t>
  </si>
  <si>
    <t>.           Elektrik Elektronik ve Hizmet</t>
  </si>
  <si>
    <t>.           Makine ve Aksamları</t>
  </si>
  <si>
    <t xml:space="preserve">.           Demir ve Demir Dışı Metaller </t>
  </si>
  <si>
    <t>.           Çelik</t>
  </si>
  <si>
    <t>.           Çimento Cam Seramik ve Toprak Ürünleri</t>
  </si>
  <si>
    <t>.           Mücevher</t>
  </si>
  <si>
    <t>.           Savunma ve Havacılık Sanayii</t>
  </si>
  <si>
    <t>.           İklimlendirme Sanayii</t>
  </si>
  <si>
    <t>.           Diğer Sanayi Ürünleri</t>
  </si>
  <si>
    <t>.III. MADENCİLİK</t>
  </si>
  <si>
    <t>.     A. MADENCİLİK ÜRÜNLERİ</t>
  </si>
  <si>
    <t>.           Madencilik Ürünleri</t>
  </si>
  <si>
    <t>.                         TOPLAM</t>
  </si>
  <si>
    <t>Aralık'15 FOB(USD)</t>
  </si>
  <si>
    <t>Aralık'16 FOB(USD)</t>
  </si>
  <si>
    <t>Değişim%</t>
  </si>
  <si>
    <t>Ocak-Aralık'15 FOB(USD)</t>
  </si>
  <si>
    <t>SEKTÖR</t>
  </si>
  <si>
    <t xml:space="preserve">AKİB- ARALIK DÖNEMİ SEKTÖREL İHRACATI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</si>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</sst>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7" formatCode="_-* #,##0.00\ _Y_T_L_-;\-* #,##0.00\ _Y_T_L_-;_-* &quot;-&quot;??\ _Y_T_L_-;_-@_-"/>
  </numFmts>
  <fonts count="3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8"/>
      <color theme="3"/>
      <name val="Calibri Light"/>
      <family val="2"/>
      <charset val="162"/>
      <scheme val="maj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7">
    <xf numFmtId="0" fontId="0" fillId="0" borderId="0"/>
    <xf numFmtId="0" fontId="12" fillId="0" borderId="0"/>
    <xf numFmtId="43" fontId="12" fillId="0" borderId="0" applyFont="0" applyFill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5" borderId="0" applyNumberFormat="0" applyBorder="0" applyAlignment="0" applyProtection="0"/>
    <xf numFmtId="0" fontId="14" fillId="27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27" borderId="0" applyNumberFormat="0" applyBorder="0" applyAlignment="0" applyProtection="0"/>
    <xf numFmtId="0" fontId="14" fillId="29" borderId="0" applyNumberFormat="0" applyBorder="0" applyAlignment="0" applyProtection="0"/>
    <xf numFmtId="0" fontId="14" fillId="28" borderId="0" applyNumberFormat="0" applyBorder="0" applyAlignment="0" applyProtection="0"/>
    <xf numFmtId="0" fontId="15" fillId="3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24" borderId="0" applyNumberFormat="0" applyBorder="0" applyAlignment="0" applyProtection="0"/>
    <xf numFmtId="0" fontId="1" fillId="5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" fillId="8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" fillId="11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" fillId="14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" fillId="17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" fillId="20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" fillId="6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" fillId="9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" fillId="12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" fillId="15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" fillId="1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" fillId="21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1" fillId="7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1" fillId="10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1" fillId="13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1" fillId="1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1" fillId="19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1" fillId="22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9" fillId="0" borderId="18" applyNumberFormat="0" applyFill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36" borderId="22" applyNumberFormat="0" applyAlignment="0" applyProtection="0"/>
    <xf numFmtId="0" fontId="23" fillId="36" borderId="22" applyNumberFormat="0" applyAlignment="0" applyProtection="0"/>
    <xf numFmtId="0" fontId="24" fillId="37" borderId="23" applyNumberFormat="0" applyAlignment="0" applyProtection="0"/>
    <xf numFmtId="0" fontId="24" fillId="37" borderId="23" applyNumberFormat="0" applyAlignment="0" applyProtection="0"/>
    <xf numFmtId="167" fontId="12" fillId="0" borderId="0" applyFont="0" applyFill="0" applyBorder="0" applyAlignment="0" applyProtection="0"/>
    <xf numFmtId="0" fontId="12" fillId="0" borderId="0"/>
    <xf numFmtId="0" fontId="25" fillId="36" borderId="24" applyNumberFormat="0" applyAlignment="0" applyProtection="0"/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28" borderId="22" applyNumberFormat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" fillId="0" borderId="1" applyNumberFormat="0" applyFill="0" applyAlignment="0" applyProtection="0"/>
    <xf numFmtId="0" fontId="20" fillId="0" borderId="19" applyNumberFormat="0" applyFill="0" applyAlignment="0" applyProtection="0"/>
    <xf numFmtId="0" fontId="3" fillId="0" borderId="2" applyNumberFormat="0" applyFill="0" applyAlignment="0" applyProtection="0"/>
    <xf numFmtId="0" fontId="21" fillId="0" borderId="20" applyNumberFormat="0" applyFill="0" applyAlignment="0" applyProtection="0"/>
    <xf numFmtId="0" fontId="4" fillId="0" borderId="3" applyNumberFormat="0" applyFill="0" applyAlignment="0" applyProtection="0"/>
    <xf numFmtId="0" fontId="22" fillId="0" borderId="21" applyNumberFormat="0" applyFill="0" applyAlignment="0" applyProtection="0"/>
    <xf numFmtId="0" fontId="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" fillId="2" borderId="4" applyNumberFormat="0" applyAlignment="0" applyProtection="0"/>
    <xf numFmtId="0" fontId="26" fillId="28" borderId="22" applyNumberFormat="0" applyAlignment="0" applyProtection="0"/>
    <xf numFmtId="0" fontId="26" fillId="28" borderId="22" applyNumberFormat="0" applyAlignment="0" applyProtection="0"/>
    <xf numFmtId="0" fontId="7" fillId="0" borderId="6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12" fillId="0" borderId="0"/>
    <xf numFmtId="0" fontId="14" fillId="0" borderId="0"/>
    <xf numFmtId="0" fontId="14" fillId="0" borderId="0"/>
    <xf numFmtId="0" fontId="12" fillId="0" borderId="0"/>
    <xf numFmtId="0" fontId="1" fillId="0" borderId="0"/>
    <xf numFmtId="0" fontId="14" fillId="0" borderId="0"/>
    <xf numFmtId="0" fontId="14" fillId="0" borderId="0"/>
    <xf numFmtId="0" fontId="12" fillId="25" borderId="25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4" borderId="7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4" borderId="7" applyNumberFormat="0" applyFont="0" applyAlignment="0" applyProtection="0"/>
    <xf numFmtId="0" fontId="14" fillId="25" borderId="25" applyNumberFormat="0" applyFont="0" applyAlignment="0" applyProtection="0"/>
    <xf numFmtId="0" fontId="14" fillId="4" borderId="7" applyNumberFormat="0" applyFont="0" applyAlignment="0" applyProtection="0"/>
    <xf numFmtId="0" fontId="14" fillId="25" borderId="25" applyNumberFormat="0" applyFont="0" applyAlignment="0" applyProtection="0"/>
    <xf numFmtId="0" fontId="14" fillId="4" borderId="7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4" borderId="7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2" fillId="25" borderId="25" applyNumberFormat="0" applyFont="0" applyAlignment="0" applyProtection="0"/>
    <xf numFmtId="0" fontId="6" fillId="3" borderId="5" applyNumberFormat="0" applyAlignment="0" applyProtection="0"/>
    <xf numFmtId="0" fontId="25" fillId="36" borderId="24" applyNumberFormat="0" applyAlignment="0" applyProtection="0"/>
    <xf numFmtId="0" fontId="25" fillId="36" borderId="24" applyNumberForma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9" fillId="0" borderId="26" applyNumberFormat="0" applyFill="0" applyAlignment="0" applyProtection="0"/>
    <xf numFmtId="0" fontId="10" fillId="0" borderId="8" applyNumberFormat="0" applyFill="0" applyAlignment="0" applyProtection="0"/>
    <xf numFmtId="0" fontId="29" fillId="0" borderId="26" applyNumberFormat="0" applyFill="0" applyAlignment="0" applyProtection="0"/>
    <xf numFmtId="0" fontId="29" fillId="0" borderId="26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" fillId="5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" fillId="8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" fillId="11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" fillId="14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" fillId="17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" fillId="20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" fillId="6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" fillId="9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" fillId="12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" fillId="15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" fillId="1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" fillId="21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23" fillId="36" borderId="22" applyNumberFormat="0" applyAlignment="0" applyProtection="0"/>
    <xf numFmtId="0" fontId="23" fillId="36" borderId="22" applyNumberFormat="0" applyAlignment="0" applyProtection="0"/>
    <xf numFmtId="0" fontId="23" fillId="36" borderId="22" applyNumberFormat="0" applyAlignment="0" applyProtection="0"/>
    <xf numFmtId="0" fontId="24" fillId="37" borderId="23" applyNumberFormat="0" applyAlignment="0" applyProtection="0"/>
    <xf numFmtId="0" fontId="24" fillId="37" borderId="23" applyNumberFormat="0" applyAlignment="0" applyProtection="0"/>
    <xf numFmtId="0" fontId="24" fillId="37" borderId="23" applyNumberFormat="0" applyAlignment="0" applyProtection="0"/>
    <xf numFmtId="167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3" fillId="36" borderId="22" applyNumberFormat="0" applyAlignment="0" applyProtection="0"/>
    <xf numFmtId="0" fontId="26" fillId="28" borderId="22" applyNumberFormat="0" applyAlignment="0" applyProtection="0"/>
    <xf numFmtId="0" fontId="26" fillId="28" borderId="22" applyNumberFormat="0" applyAlignment="0" applyProtection="0"/>
    <xf numFmtId="0" fontId="26" fillId="28" borderId="22" applyNumberFormat="0" applyAlignment="0" applyProtection="0"/>
    <xf numFmtId="0" fontId="24" fillId="37" borderId="23" applyNumberFormat="0" applyAlignment="0" applyProtection="0"/>
    <xf numFmtId="0" fontId="27" fillId="38" borderId="0" applyNumberFormat="0" applyBorder="0" applyAlignment="0" applyProtection="0"/>
    <xf numFmtId="0" fontId="18" fillId="35" borderId="0" applyNumberFormat="0" applyBorder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12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" fillId="4" borderId="7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4" fillId="25" borderId="25" applyNumberFormat="0" applyFont="0" applyAlignment="0" applyProtection="0"/>
    <xf numFmtId="0" fontId="1" fillId="4" borderId="7" applyNumberFormat="0" applyFont="0" applyAlignment="0" applyProtection="0"/>
    <xf numFmtId="0" fontId="12" fillId="25" borderId="25" applyNumberFormat="0" applyFont="0" applyAlignment="0" applyProtection="0"/>
    <xf numFmtId="0" fontId="28" fillId="28" borderId="0" applyNumberFormat="0" applyBorder="0" applyAlignment="0" applyProtection="0"/>
    <xf numFmtId="0" fontId="25" fillId="36" borderId="24" applyNumberFormat="0" applyAlignment="0" applyProtection="0"/>
    <xf numFmtId="0" fontId="25" fillId="36" borderId="24" applyNumberFormat="0" applyAlignment="0" applyProtection="0"/>
    <xf numFmtId="0" fontId="25" fillId="36" borderId="24" applyNumberForma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9" fillId="0" borderId="26" applyNumberFormat="0" applyFill="0" applyAlignment="0" applyProtection="0"/>
    <xf numFmtId="0" fontId="29" fillId="0" borderId="26" applyNumberFormat="0" applyFill="0" applyAlignment="0" applyProtection="0"/>
    <xf numFmtId="0" fontId="29" fillId="0" borderId="26" applyNumberFormat="0" applyFill="0" applyAlignment="0" applyProtection="0"/>
    <xf numFmtId="167" fontId="12" fillId="0" borderId="0" applyFont="0" applyFill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3" fontId="0" fillId="0" borderId="0" xfId="0" applyNumberFormat="1"/>
    <xf numFmtId="0" fontId="0" fillId="0" borderId="10" xfId="0" applyFont="1" applyBorder="1"/>
    <xf numFmtId="0" fontId="0" fillId="0" borderId="12" xfId="0" applyFont="1" applyBorder="1"/>
    <xf numFmtId="3" fontId="0" fillId="0" borderId="13" xfId="0" applyNumberFormat="1" applyFont="1" applyBorder="1"/>
    <xf numFmtId="4" fontId="0" fillId="0" borderId="13" xfId="0" applyNumberFormat="1" applyFont="1" applyBorder="1"/>
    <xf numFmtId="4" fontId="0" fillId="0" borderId="14" xfId="0" applyNumberFormat="1" applyFont="1" applyBorder="1"/>
    <xf numFmtId="0" fontId="0" fillId="0" borderId="15" xfId="0" applyFont="1" applyBorder="1"/>
    <xf numFmtId="3" fontId="0" fillId="0" borderId="16" xfId="0" applyNumberFormat="1" applyFont="1" applyBorder="1"/>
    <xf numFmtId="4" fontId="0" fillId="0" borderId="16" xfId="0" applyNumberFormat="1" applyFont="1" applyBorder="1"/>
    <xf numFmtId="4" fontId="0" fillId="0" borderId="17" xfId="0" applyNumberFormat="1" applyFont="1" applyBorder="1"/>
    <xf numFmtId="3" fontId="0" fillId="0" borderId="9" xfId="0" applyNumberFormat="1" applyFont="1" applyBorder="1"/>
    <xf numFmtId="3" fontId="0" fillId="0" borderId="11" xfId="0" applyNumberFormat="1" applyFont="1" applyBorder="1"/>
    <xf numFmtId="0" fontId="10" fillId="0" borderId="0" xfId="0" applyFont="1"/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 6" xfId="1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 2" xfId="165"/>
    <cellStyle name="Virgül 3" xfId="326"/>
    <cellStyle name="Virgül 4" xfId="2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workbookViewId="0">
      <selection activeCell="I17" sqref="I17"/>
    </sheetView>
  </sheetViews>
  <sheetFormatPr defaultRowHeight="15" x14ac:dyDescent="0.25"/>
  <cols>
    <col min="1" max="1" width="49.5703125" bestFit="1" customWidth="1"/>
    <col min="2" max="3" width="17.7109375" style="1" bestFit="1" customWidth="1"/>
    <col min="4" max="4" width="9.7109375" style="1" bestFit="1" customWidth="1"/>
    <col min="5" max="5" width="22.85546875" style="1" bestFit="1" customWidth="1"/>
    <col min="6" max="6" width="17.7109375" style="1" bestFit="1" customWidth="1"/>
    <col min="7" max="7" width="9.7109375" bestFit="1" customWidth="1"/>
  </cols>
  <sheetData>
    <row r="1" spans="1:9" x14ac:dyDescent="0.25">
      <c r="A1" s="13" t="s">
        <v>43</v>
      </c>
    </row>
    <row r="3" spans="1:9" x14ac:dyDescent="0.25">
      <c r="A3" s="2" t="s">
        <v>42</v>
      </c>
      <c r="B3" s="11" t="s">
        <v>38</v>
      </c>
      <c r="C3" s="11" t="s">
        <v>39</v>
      </c>
      <c r="D3" s="11" t="s">
        <v>40</v>
      </c>
      <c r="E3" s="11" t="s">
        <v>41</v>
      </c>
      <c r="F3" s="11" t="s">
        <v>39</v>
      </c>
      <c r="G3" s="12" t="s">
        <v>40</v>
      </c>
    </row>
    <row r="4" spans="1:9" x14ac:dyDescent="0.25">
      <c r="A4" s="3" t="s">
        <v>0</v>
      </c>
      <c r="B4" s="4">
        <f>(B5+B14+B16)</f>
        <v>351223053.55999994</v>
      </c>
      <c r="C4" s="4">
        <f t="shared" ref="C4:F4" si="0">(C5+C14+C16)</f>
        <v>353022589.38</v>
      </c>
      <c r="D4" s="5">
        <f>(C4-B4)/B4*100</f>
        <v>0.51236267145904624</v>
      </c>
      <c r="E4" s="4">
        <f t="shared" si="0"/>
        <v>3129420056.1699996</v>
      </c>
      <c r="F4" s="4">
        <f t="shared" si="0"/>
        <v>3141088714.5599995</v>
      </c>
      <c r="G4" s="6">
        <f>(F4-E4)/E4*100</f>
        <v>0.3728696749096948</v>
      </c>
      <c r="I4" t="s">
        <v>44</v>
      </c>
    </row>
    <row r="5" spans="1:9" x14ac:dyDescent="0.25">
      <c r="A5" s="3" t="s">
        <v>1</v>
      </c>
      <c r="B5" s="4">
        <f>SUM(B6:B13)</f>
        <v>283392567.57999998</v>
      </c>
      <c r="C5" s="4">
        <f>SUM(C6:C13)</f>
        <v>271853729.17000002</v>
      </c>
      <c r="D5" s="5">
        <f t="shared" ref="D5:D41" si="1">(C5-B5)/B5*100</f>
        <v>-4.0716799697799493</v>
      </c>
      <c r="E5" s="4">
        <f>SUM(E6:E13)</f>
        <v>2330828052.1599998</v>
      </c>
      <c r="F5" s="4">
        <f>SUM(F6:F13)</f>
        <v>2310386971.1999998</v>
      </c>
      <c r="G5" s="6">
        <f t="shared" ref="G5:G41" si="2">(F5-E5)/E5*100</f>
        <v>-0.87698794173414452</v>
      </c>
    </row>
    <row r="6" spans="1:9" x14ac:dyDescent="0.25">
      <c r="A6" s="3" t="s">
        <v>2</v>
      </c>
      <c r="B6" s="4">
        <v>86775940.719999999</v>
      </c>
      <c r="C6" s="4">
        <v>101714077.86</v>
      </c>
      <c r="D6" s="5">
        <f t="shared" si="1"/>
        <v>17.214606970612859</v>
      </c>
      <c r="E6" s="4">
        <v>1061111020.4299999</v>
      </c>
      <c r="F6" s="4">
        <v>1061242040.92</v>
      </c>
      <c r="G6" s="6">
        <f t="shared" si="2"/>
        <v>1.2347481788184178E-2</v>
      </c>
    </row>
    <row r="7" spans="1:9" x14ac:dyDescent="0.25">
      <c r="A7" s="3" t="s">
        <v>3</v>
      </c>
      <c r="B7" s="4">
        <v>170520614.94</v>
      </c>
      <c r="C7" s="4">
        <v>147232714.27000001</v>
      </c>
      <c r="D7" s="5">
        <f t="shared" si="1"/>
        <v>-13.656941524750044</v>
      </c>
      <c r="E7" s="4">
        <v>987988889.29999995</v>
      </c>
      <c r="F7" s="4">
        <v>990486843.45000005</v>
      </c>
      <c r="G7" s="6">
        <f t="shared" si="2"/>
        <v>0.2528322106709035</v>
      </c>
    </row>
    <row r="8" spans="1:9" x14ac:dyDescent="0.25">
      <c r="A8" s="3" t="s">
        <v>4</v>
      </c>
      <c r="B8" s="4">
        <v>8008904.29</v>
      </c>
      <c r="C8" s="4">
        <v>7728166.5199999996</v>
      </c>
      <c r="D8" s="5">
        <f t="shared" si="1"/>
        <v>-3.5053205761309014</v>
      </c>
      <c r="E8" s="4">
        <v>112507891.98999999</v>
      </c>
      <c r="F8" s="4">
        <v>108272560.44</v>
      </c>
      <c r="G8" s="6">
        <f t="shared" si="2"/>
        <v>-3.7644750737809969</v>
      </c>
    </row>
    <row r="9" spans="1:9" x14ac:dyDescent="0.25">
      <c r="A9" s="3" t="s">
        <v>5</v>
      </c>
      <c r="B9" s="4">
        <v>12947742.07</v>
      </c>
      <c r="C9" s="4">
        <v>10408628.210000001</v>
      </c>
      <c r="D9" s="5">
        <f t="shared" si="1"/>
        <v>-19.610476068125749</v>
      </c>
      <c r="E9" s="4">
        <v>96464923.760000005</v>
      </c>
      <c r="F9" s="4">
        <v>97100287.769999996</v>
      </c>
      <c r="G9" s="6">
        <f t="shared" si="2"/>
        <v>0.65864770865391953</v>
      </c>
    </row>
    <row r="10" spans="1:9" x14ac:dyDescent="0.25">
      <c r="A10" s="3" t="s">
        <v>6</v>
      </c>
      <c r="B10" s="4">
        <v>2458225.98</v>
      </c>
      <c r="C10" s="4">
        <v>3503408.56</v>
      </c>
      <c r="D10" s="5">
        <f t="shared" si="1"/>
        <v>42.517758273793852</v>
      </c>
      <c r="E10" s="4">
        <v>41846949.32</v>
      </c>
      <c r="F10" s="4">
        <v>31925879.23</v>
      </c>
      <c r="G10" s="6">
        <f t="shared" si="2"/>
        <v>-23.707988876642919</v>
      </c>
    </row>
    <row r="11" spans="1:9" x14ac:dyDescent="0.25">
      <c r="A11" s="3" t="s">
        <v>7</v>
      </c>
      <c r="B11" s="4">
        <v>740956.09</v>
      </c>
      <c r="C11" s="4">
        <v>681838.37</v>
      </c>
      <c r="D11" s="5">
        <f t="shared" si="1"/>
        <v>-7.9785726573891811</v>
      </c>
      <c r="E11" s="4">
        <v>10831836.74</v>
      </c>
      <c r="F11" s="4">
        <v>7519495.2000000002</v>
      </c>
      <c r="G11" s="6">
        <f t="shared" si="2"/>
        <v>-30.579684863307865</v>
      </c>
    </row>
    <row r="12" spans="1:9" x14ac:dyDescent="0.25">
      <c r="A12" s="3" t="s">
        <v>8</v>
      </c>
      <c r="B12" s="4">
        <v>1925105.1</v>
      </c>
      <c r="C12" s="4">
        <v>484200</v>
      </c>
      <c r="D12" s="5">
        <f t="shared" si="1"/>
        <v>-74.848126473718253</v>
      </c>
      <c r="E12" s="4">
        <v>18967961.460000001</v>
      </c>
      <c r="F12" s="4">
        <v>10655296.689999999</v>
      </c>
      <c r="G12" s="6">
        <f t="shared" si="2"/>
        <v>-43.824766238216519</v>
      </c>
    </row>
    <row r="13" spans="1:9" x14ac:dyDescent="0.25">
      <c r="A13" s="3" t="s">
        <v>9</v>
      </c>
      <c r="B13" s="4">
        <v>15078.39</v>
      </c>
      <c r="C13" s="4">
        <v>100695.38</v>
      </c>
      <c r="D13" s="5">
        <f t="shared" si="1"/>
        <v>567.81254497330292</v>
      </c>
      <c r="E13" s="4">
        <v>1108579.1599999999</v>
      </c>
      <c r="F13" s="4">
        <v>3184567.5</v>
      </c>
      <c r="G13" s="6">
        <f t="shared" si="2"/>
        <v>187.26568339964103</v>
      </c>
    </row>
    <row r="14" spans="1:9" x14ac:dyDescent="0.25">
      <c r="A14" s="3" t="s">
        <v>10</v>
      </c>
      <c r="B14" s="4">
        <v>20341961.079999998</v>
      </c>
      <c r="C14" s="4">
        <v>32803760.739999998</v>
      </c>
      <c r="D14" s="5">
        <f t="shared" si="1"/>
        <v>61.261545093861727</v>
      </c>
      <c r="E14" s="4">
        <v>259674408.87</v>
      </c>
      <c r="F14" s="4">
        <v>281464732.38999999</v>
      </c>
      <c r="G14" s="6">
        <f t="shared" si="2"/>
        <v>8.3914019925270349</v>
      </c>
    </row>
    <row r="15" spans="1:9" x14ac:dyDescent="0.25">
      <c r="A15" s="3" t="s">
        <v>11</v>
      </c>
      <c r="B15" s="4">
        <v>20341961.079999998</v>
      </c>
      <c r="C15" s="4">
        <v>32803760.739999998</v>
      </c>
      <c r="D15" s="5">
        <f t="shared" si="1"/>
        <v>61.261545093861727</v>
      </c>
      <c r="E15" s="4">
        <v>259674408.87</v>
      </c>
      <c r="F15" s="4">
        <v>281464732.38999999</v>
      </c>
      <c r="G15" s="6">
        <f t="shared" si="2"/>
        <v>8.3914019925270349</v>
      </c>
    </row>
    <row r="16" spans="1:9" x14ac:dyDescent="0.25">
      <c r="A16" s="3" t="s">
        <v>12</v>
      </c>
      <c r="B16" s="4">
        <v>47488524.899999999</v>
      </c>
      <c r="C16" s="4">
        <v>48365099.469999999</v>
      </c>
      <c r="D16" s="5">
        <f t="shared" si="1"/>
        <v>1.8458660736375081</v>
      </c>
      <c r="E16" s="4">
        <v>538917595.13999999</v>
      </c>
      <c r="F16" s="4">
        <v>549237010.97000003</v>
      </c>
      <c r="G16" s="6">
        <f t="shared" si="2"/>
        <v>1.9148411414029385</v>
      </c>
    </row>
    <row r="17" spans="1:7" x14ac:dyDescent="0.25">
      <c r="A17" s="3" t="s">
        <v>13</v>
      </c>
      <c r="B17" s="4">
        <v>47488524.899999999</v>
      </c>
      <c r="C17" s="4">
        <v>48365099.469999999</v>
      </c>
      <c r="D17" s="5">
        <f t="shared" si="1"/>
        <v>1.8458660736375081</v>
      </c>
      <c r="E17" s="4">
        <v>538917595.13999999</v>
      </c>
      <c r="F17" s="4">
        <v>549237010.97000003</v>
      </c>
      <c r="G17" s="6">
        <f t="shared" si="2"/>
        <v>1.9148411414029385</v>
      </c>
    </row>
    <row r="18" spans="1:7" x14ac:dyDescent="0.25">
      <c r="A18" s="3" t="s">
        <v>14</v>
      </c>
      <c r="B18" s="4">
        <f>B19+B23+B25</f>
        <v>623634354.12</v>
      </c>
      <c r="C18" s="4">
        <f t="shared" ref="C18:F18" si="3">C19+C23+C25</f>
        <v>656290859.58000004</v>
      </c>
      <c r="D18" s="5">
        <f t="shared" si="1"/>
        <v>5.2364827633784046</v>
      </c>
      <c r="E18" s="4">
        <f t="shared" si="3"/>
        <v>7673909780.8000002</v>
      </c>
      <c r="F18" s="4">
        <f t="shared" si="3"/>
        <v>6731806043.9699993</v>
      </c>
      <c r="G18" s="6">
        <f t="shared" si="2"/>
        <v>-12.276711138657499</v>
      </c>
    </row>
    <row r="19" spans="1:7" x14ac:dyDescent="0.25">
      <c r="A19" s="3" t="s">
        <v>15</v>
      </c>
      <c r="B19" s="4">
        <f>SUM(B20:B22)</f>
        <v>73505896.390000001</v>
      </c>
      <c r="C19" s="4">
        <f>SUM(C20:C22)</f>
        <v>79001104.400000006</v>
      </c>
      <c r="D19" s="5">
        <f t="shared" si="1"/>
        <v>7.4758737460245337</v>
      </c>
      <c r="E19" s="4">
        <f>SUM(E20:E22)</f>
        <v>912509394.2299999</v>
      </c>
      <c r="F19" s="4">
        <f>SUM(F20:F22)</f>
        <v>935809952.56000006</v>
      </c>
      <c r="G19" s="6">
        <f t="shared" si="2"/>
        <v>2.5534595563985181</v>
      </c>
    </row>
    <row r="20" spans="1:7" x14ac:dyDescent="0.25">
      <c r="A20" s="3" t="s">
        <v>16</v>
      </c>
      <c r="B20" s="4">
        <v>70440450.019999996</v>
      </c>
      <c r="C20" s="4">
        <v>76437570.099999994</v>
      </c>
      <c r="D20" s="5">
        <f t="shared" si="1"/>
        <v>8.5137446996679458</v>
      </c>
      <c r="E20" s="4">
        <v>873750619.00999999</v>
      </c>
      <c r="F20" s="4">
        <v>894899155.45000005</v>
      </c>
      <c r="G20" s="6">
        <f t="shared" si="2"/>
        <v>2.4204316403188741</v>
      </c>
    </row>
    <row r="21" spans="1:7" x14ac:dyDescent="0.25">
      <c r="A21" s="3" t="s">
        <v>17</v>
      </c>
      <c r="B21" s="4">
        <v>577679.93000000005</v>
      </c>
      <c r="C21" s="4">
        <v>514292.68</v>
      </c>
      <c r="D21" s="5">
        <f t="shared" si="1"/>
        <v>-10.972728444971258</v>
      </c>
      <c r="E21" s="4">
        <v>10075914.18</v>
      </c>
      <c r="F21" s="4">
        <v>14409194.51</v>
      </c>
      <c r="G21" s="6">
        <f t="shared" si="2"/>
        <v>43.006324315477649</v>
      </c>
    </row>
    <row r="22" spans="1:7" x14ac:dyDescent="0.25">
      <c r="A22" s="3" t="s">
        <v>18</v>
      </c>
      <c r="B22" s="4">
        <v>2487766.44</v>
      </c>
      <c r="C22" s="4">
        <v>2049241.62</v>
      </c>
      <c r="D22" s="5">
        <f t="shared" si="1"/>
        <v>-17.627250410211332</v>
      </c>
      <c r="E22" s="4">
        <v>28682861.039999999</v>
      </c>
      <c r="F22" s="4">
        <v>26501602.600000001</v>
      </c>
      <c r="G22" s="6">
        <f t="shared" si="2"/>
        <v>-7.6047449972236016</v>
      </c>
    </row>
    <row r="23" spans="1:7" x14ac:dyDescent="0.25">
      <c r="A23" s="3" t="s">
        <v>19</v>
      </c>
      <c r="B23" s="4">
        <v>312670241.70999998</v>
      </c>
      <c r="C23" s="4">
        <v>339312832.72000003</v>
      </c>
      <c r="D23" s="5">
        <f t="shared" si="1"/>
        <v>8.5209871154642585</v>
      </c>
      <c r="E23" s="4">
        <v>3751238586.1500001</v>
      </c>
      <c r="F23" s="4">
        <v>2959011032.6300001</v>
      </c>
      <c r="G23" s="6">
        <f t="shared" si="2"/>
        <v>-21.119092676349467</v>
      </c>
    </row>
    <row r="24" spans="1:7" x14ac:dyDescent="0.25">
      <c r="A24" s="3" t="s">
        <v>20</v>
      </c>
      <c r="B24" s="4">
        <v>312670241.70999998</v>
      </c>
      <c r="C24" s="4">
        <v>339312832.72000003</v>
      </c>
      <c r="D24" s="5">
        <f t="shared" si="1"/>
        <v>8.5209871154642585</v>
      </c>
      <c r="E24" s="4">
        <v>3751238586.1500001</v>
      </c>
      <c r="F24" s="4">
        <v>2959011032.6300001</v>
      </c>
      <c r="G24" s="6">
        <f t="shared" si="2"/>
        <v>-21.119092676349467</v>
      </c>
    </row>
    <row r="25" spans="1:7" x14ac:dyDescent="0.25">
      <c r="A25" s="3" t="s">
        <v>21</v>
      </c>
      <c r="B25" s="4">
        <f>SUM(B26:B37)</f>
        <v>237458216.02000001</v>
      </c>
      <c r="C25" s="4">
        <f>SUM(C26:C37)</f>
        <v>237976922.46000001</v>
      </c>
      <c r="D25" s="5">
        <f t="shared" si="1"/>
        <v>0.21844114248559393</v>
      </c>
      <c r="E25" s="4">
        <f>SUM(E26:E37)</f>
        <v>3010161800.4200001</v>
      </c>
      <c r="F25" s="4">
        <f>SUM(F26:F37)</f>
        <v>2836985058.7799997</v>
      </c>
      <c r="G25" s="6">
        <f t="shared" si="2"/>
        <v>-5.7530708686768079</v>
      </c>
    </row>
    <row r="26" spans="1:7" x14ac:dyDescent="0.25">
      <c r="A26" s="3" t="s">
        <v>22</v>
      </c>
      <c r="B26" s="4">
        <v>36514126.289999999</v>
      </c>
      <c r="C26" s="4">
        <v>31997678.620000001</v>
      </c>
      <c r="D26" s="5">
        <f t="shared" si="1"/>
        <v>-12.369042145852747</v>
      </c>
      <c r="E26" s="4">
        <v>444805732.25</v>
      </c>
      <c r="F26" s="4">
        <v>434887945.93000001</v>
      </c>
      <c r="G26" s="6">
        <f t="shared" si="2"/>
        <v>-2.2296894129111107</v>
      </c>
    </row>
    <row r="27" spans="1:7" x14ac:dyDescent="0.25">
      <c r="A27" s="3" t="s">
        <v>23</v>
      </c>
      <c r="B27" s="4">
        <v>52867264.43</v>
      </c>
      <c r="C27" s="4">
        <v>43108296.82</v>
      </c>
      <c r="D27" s="5">
        <f t="shared" si="1"/>
        <v>-18.459376922975775</v>
      </c>
      <c r="E27" s="4">
        <v>500849223</v>
      </c>
      <c r="F27" s="4">
        <v>531786581.73000002</v>
      </c>
      <c r="G27" s="6">
        <f t="shared" si="2"/>
        <v>6.176980478214702</v>
      </c>
    </row>
    <row r="28" spans="1:7" x14ac:dyDescent="0.25">
      <c r="A28" s="3" t="s">
        <v>24</v>
      </c>
      <c r="B28" s="4">
        <v>1038.8699999999999</v>
      </c>
      <c r="C28" s="4">
        <v>4201.5</v>
      </c>
      <c r="D28" s="5">
        <f t="shared" si="1"/>
        <v>304.42981316237837</v>
      </c>
      <c r="E28" s="4">
        <v>363670.05</v>
      </c>
      <c r="F28" s="4">
        <v>71123.31</v>
      </c>
      <c r="G28" s="6">
        <f t="shared" si="2"/>
        <v>-80.442901470715015</v>
      </c>
    </row>
    <row r="29" spans="1:7" x14ac:dyDescent="0.25">
      <c r="A29" s="3" t="s">
        <v>25</v>
      </c>
      <c r="B29" s="4">
        <v>18796311.68</v>
      </c>
      <c r="C29" s="4">
        <v>23046204.199999999</v>
      </c>
      <c r="D29" s="5">
        <f t="shared" si="1"/>
        <v>22.610247118438927</v>
      </c>
      <c r="E29" s="4">
        <v>235114974.84</v>
      </c>
      <c r="F29" s="4">
        <v>264138555.03999999</v>
      </c>
      <c r="G29" s="6">
        <f t="shared" si="2"/>
        <v>12.344420094785992</v>
      </c>
    </row>
    <row r="30" spans="1:7" x14ac:dyDescent="0.25">
      <c r="A30" s="3" t="s">
        <v>26</v>
      </c>
      <c r="B30" s="4">
        <v>20416052.469999999</v>
      </c>
      <c r="C30" s="4">
        <v>18024686.84</v>
      </c>
      <c r="D30" s="5">
        <f t="shared" si="1"/>
        <v>-11.713163617275907</v>
      </c>
      <c r="E30" s="4">
        <v>182431994.52000001</v>
      </c>
      <c r="F30" s="4">
        <v>230578900.91</v>
      </c>
      <c r="G30" s="6">
        <f t="shared" si="2"/>
        <v>26.391700927614231</v>
      </c>
    </row>
    <row r="31" spans="1:7" x14ac:dyDescent="0.25">
      <c r="A31" s="3" t="s">
        <v>27</v>
      </c>
      <c r="B31" s="4">
        <v>32686274.32</v>
      </c>
      <c r="C31" s="4">
        <v>33723904.359999999</v>
      </c>
      <c r="D31" s="5">
        <f t="shared" si="1"/>
        <v>3.1745130382299229</v>
      </c>
      <c r="E31" s="4">
        <v>382903702.91000003</v>
      </c>
      <c r="F31" s="4">
        <v>333254262.75</v>
      </c>
      <c r="G31" s="6">
        <f t="shared" si="2"/>
        <v>-12.966560464856597</v>
      </c>
    </row>
    <row r="32" spans="1:7" x14ac:dyDescent="0.25">
      <c r="A32" s="3" t="s">
        <v>28</v>
      </c>
      <c r="B32" s="4">
        <v>56854592.270000003</v>
      </c>
      <c r="C32" s="4">
        <v>68261975.989999995</v>
      </c>
      <c r="D32" s="5">
        <f t="shared" si="1"/>
        <v>20.064137767142569</v>
      </c>
      <c r="E32" s="4">
        <v>983792990.48000002</v>
      </c>
      <c r="F32" s="4">
        <v>775836886.62</v>
      </c>
      <c r="G32" s="6">
        <f t="shared" si="2"/>
        <v>-21.138197351714883</v>
      </c>
    </row>
    <row r="33" spans="1:7" x14ac:dyDescent="0.25">
      <c r="A33" s="3" t="s">
        <v>29</v>
      </c>
      <c r="B33" s="4">
        <v>5374007.71</v>
      </c>
      <c r="C33" s="4">
        <v>9696487.7100000009</v>
      </c>
      <c r="D33" s="5">
        <f t="shared" si="1"/>
        <v>80.433081477659456</v>
      </c>
      <c r="E33" s="4">
        <v>115907072.98</v>
      </c>
      <c r="F33" s="4">
        <v>119643556.81</v>
      </c>
      <c r="G33" s="6">
        <f t="shared" si="2"/>
        <v>3.2236892313247667</v>
      </c>
    </row>
    <row r="34" spans="1:7" x14ac:dyDescent="0.25">
      <c r="A34" s="3" t="s">
        <v>30</v>
      </c>
      <c r="B34" s="4">
        <v>31157.41</v>
      </c>
      <c r="C34" s="4">
        <v>18208.73</v>
      </c>
      <c r="D34" s="5">
        <f t="shared" si="1"/>
        <v>-41.558910063448792</v>
      </c>
      <c r="E34" s="4">
        <v>209411.75</v>
      </c>
      <c r="F34" s="4">
        <v>341836.67</v>
      </c>
      <c r="G34" s="6">
        <f t="shared" si="2"/>
        <v>63.236623541897707</v>
      </c>
    </row>
    <row r="35" spans="1:7" x14ac:dyDescent="0.25">
      <c r="A35" s="3" t="s">
        <v>31</v>
      </c>
      <c r="B35" s="4">
        <v>1195272.25</v>
      </c>
      <c r="C35" s="4">
        <v>469713.12</v>
      </c>
      <c r="D35" s="5">
        <f t="shared" si="1"/>
        <v>-60.702415704873935</v>
      </c>
      <c r="E35" s="4">
        <v>11719617.77</v>
      </c>
      <c r="F35" s="4">
        <v>6664165.3499999996</v>
      </c>
      <c r="G35" s="6">
        <f t="shared" si="2"/>
        <v>-43.13666639317367</v>
      </c>
    </row>
    <row r="36" spans="1:7" x14ac:dyDescent="0.25">
      <c r="A36" s="3" t="s">
        <v>32</v>
      </c>
      <c r="B36" s="4">
        <v>12616239.51</v>
      </c>
      <c r="C36" s="4">
        <v>9487865.9600000009</v>
      </c>
      <c r="D36" s="5">
        <f t="shared" si="1"/>
        <v>-24.796402664362535</v>
      </c>
      <c r="E36" s="4">
        <v>150137421.53999999</v>
      </c>
      <c r="F36" s="4">
        <v>137482936.59999999</v>
      </c>
      <c r="G36" s="6">
        <f t="shared" si="2"/>
        <v>-8.4286014840267907</v>
      </c>
    </row>
    <row r="37" spans="1:7" x14ac:dyDescent="0.25">
      <c r="A37" s="3" t="s">
        <v>33</v>
      </c>
      <c r="B37" s="4">
        <v>105878.81</v>
      </c>
      <c r="C37" s="4">
        <v>137698.60999999999</v>
      </c>
      <c r="D37" s="5">
        <f t="shared" si="1"/>
        <v>30.053038941408566</v>
      </c>
      <c r="E37" s="4">
        <v>1925988.33</v>
      </c>
      <c r="F37" s="4">
        <v>2298307.06</v>
      </c>
      <c r="G37" s="6">
        <f t="shared" si="2"/>
        <v>19.331307682430243</v>
      </c>
    </row>
    <row r="38" spans="1:7" x14ac:dyDescent="0.25">
      <c r="A38" s="3" t="s">
        <v>34</v>
      </c>
      <c r="B38" s="4">
        <v>13941496.82</v>
      </c>
      <c r="C38" s="4">
        <v>11045171.699999999</v>
      </c>
      <c r="D38" s="5">
        <f t="shared" si="1"/>
        <v>-20.774850486965153</v>
      </c>
      <c r="E38" s="4">
        <v>160809947.90000001</v>
      </c>
      <c r="F38" s="4">
        <v>138957336.06999999</v>
      </c>
      <c r="G38" s="6">
        <f t="shared" si="2"/>
        <v>-13.589092040244367</v>
      </c>
    </row>
    <row r="39" spans="1:7" x14ac:dyDescent="0.25">
      <c r="A39" s="3" t="s">
        <v>35</v>
      </c>
      <c r="B39" s="4">
        <v>13941496.82</v>
      </c>
      <c r="C39" s="4">
        <v>11045171.699999999</v>
      </c>
      <c r="D39" s="5">
        <f t="shared" si="1"/>
        <v>-20.774850486965153</v>
      </c>
      <c r="E39" s="4">
        <v>160809947.90000001</v>
      </c>
      <c r="F39" s="4">
        <v>138957336.06999999</v>
      </c>
      <c r="G39" s="6">
        <f t="shared" si="2"/>
        <v>-13.589092040244367</v>
      </c>
    </row>
    <row r="40" spans="1:7" x14ac:dyDescent="0.25">
      <c r="A40" s="3" t="s">
        <v>36</v>
      </c>
      <c r="B40" s="4">
        <v>13941496.82</v>
      </c>
      <c r="C40" s="4">
        <v>11045171.699999999</v>
      </c>
      <c r="D40" s="5">
        <f t="shared" si="1"/>
        <v>-20.774850486965153</v>
      </c>
      <c r="E40" s="4">
        <v>160809947.90000001</v>
      </c>
      <c r="F40" s="4">
        <v>138957336.06999999</v>
      </c>
      <c r="G40" s="6">
        <f t="shared" si="2"/>
        <v>-13.589092040244367</v>
      </c>
    </row>
    <row r="41" spans="1:7" x14ac:dyDescent="0.25">
      <c r="A41" s="7" t="s">
        <v>37</v>
      </c>
      <c r="B41" s="8">
        <f>B38+B18+B4</f>
        <v>988798904.5</v>
      </c>
      <c r="C41" s="8">
        <f t="shared" ref="C41:F41" si="4">C38+C18+C4</f>
        <v>1020358620.6600001</v>
      </c>
      <c r="D41" s="9">
        <f t="shared" si="1"/>
        <v>3.1917224034505476</v>
      </c>
      <c r="E41" s="8">
        <f t="shared" si="4"/>
        <v>10964139784.869999</v>
      </c>
      <c r="F41" s="8">
        <f t="shared" si="4"/>
        <v>10011852094.599998</v>
      </c>
      <c r="G41" s="10">
        <f t="shared" si="2"/>
        <v>-8.6854756410905392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Ceyda Gözüyeşil</dc:creator>
  <cp:lastModifiedBy>Ceyda Gözüyeşil</cp:lastModifiedBy>
  <cp:lastPrinted>2017-01-03T07:32:50Z</cp:lastPrinted>
  <dcterms:created xsi:type="dcterms:W3CDTF">2017-01-03T07:07:24Z</dcterms:created>
  <dcterms:modified xsi:type="dcterms:W3CDTF">2017-01-03T07:40:59Z</dcterms:modified>
</cp:coreProperties>
</file>