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ektorel" sheetId="1" r:id="rId1"/>
    <sheet name="birlik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<sst xmlns="http://schemas.openxmlformats.org/spreadsheetml/2006/main" count="82" uniqueCount="78">
  <si>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</si>
  <si>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</si>
  <si>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</si>
  <si>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</si>
  <si>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</si>
  <si>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</si>
  <si>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</si>
  <si>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</si>
  <si>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</si>
  <si>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</si>
  <si>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</si>
  <si>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</si>
  <si>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</si>
  <si>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</si>
  <si>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</si>
  <si>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</si>
  <si>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</si>
  <si>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</si>
  <si>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</si>
  <si>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</si>
  <si>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</si>
  <si>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</si>
  <si>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</si>
  <si>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</si>
  <si>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</si>
  <si>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</si>
  <si>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</si>
  <si>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</si>
  <si>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</si>
  <si>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</si>
  <si>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</si>
  <si>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</si>
  <si>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</si>
  <si>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</si>
  <si>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</si>
  <si>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</si>
  <si>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</si>
  <si>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</si>
  <si>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Mart'16 - USD</t>
  </si>
  <si>
    <t>Değişim %</t>
  </si>
  <si>
    <t>Ocak-Mart'16 - USD</t>
  </si>
  <si>
    <t>SEKTÖR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</si>
  <si>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</si>
  <si>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</si>
  <si>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</si>
  <si>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</si>
  <si>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</si>
  <si>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</si>
  <si>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</si>
  <si>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</si>
  <si>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</si>
  <si>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</si>
  <si>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</si>
  <si>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</si>
  <si>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</si>
  <si>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</si>
  <si>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</si>
  <si>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</si>
  <si>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</si>
  <si>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</si>
  <si>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</si>
  <si>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</si>
  <si>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</si>
  <si>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</si>
  <si>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</si>
  <si>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</si>
  <si>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</si>
  <si>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</si>
  <si>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 xml:space="preserve">AY:MART GBTARIHI:01/03/2017 - 31/03/2017 GSEK:3 GTIPGRUPSINIF:MALGRUBU ULKEGRUPSINIF:GENEL YIL:2017
</t>
  </si>
  <si>
    <t xml:space="preserve">Mart'16 USD </t>
  </si>
  <si>
    <t xml:space="preserve">Mart'17 USD </t>
  </si>
  <si>
    <t>Ocak-Mart'16 USD</t>
  </si>
  <si>
    <t>Genel TOPLAM</t>
  </si>
  <si>
    <t>AKİB- BİRLİĞİMİZ KANALI İLE MART DÖNEMİ SEKTÖREL İHRACAT</t>
  </si>
  <si>
    <t>AKİB- BİRLİĞİMİZ KANALI İLE MART DÖNEMİ BİRLİK  İHRACAT</t>
  </si>
  <si>
    <t>Mart'17- USD</t>
  </si>
  <si>
    <t>Ocak-Mart'17 - USD</t>
  </si>
  <si>
    <t>Ocak-Mart'17 USD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</si>
</sst>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0" borderId="0" applyNumberFormat="0" applyFill="0" applyBorder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19" fillId="0" borderId="13" xfId="0" applyNumberFormat="1" applyFont="1" applyFill="1" applyBorder="1" applyAlignment="1" applyProtection="1">
      <alignment horizontal="left" vertical="top"/>
      <protection/>
    </xf>
    <xf numFmtId="3" fontId="19" fillId="0" borderId="0" xfId="0" applyNumberFormat="1" applyFont="1" applyFill="1" applyBorder="1" applyAlignment="1" applyProtection="1">
      <alignment horizontal="left" vertical="top"/>
      <protection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0" fillId="33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33" borderId="10" xfId="0" applyNumberFormat="1" applyFont="1" applyFill="1" applyBorder="1" applyAlignment="1" applyProtection="1">
      <alignment horizontal="left" vertical="top"/>
      <protection/>
    </xf>
    <xf numFmtId="3" fontId="38" fillId="0" borderId="14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11" xfId="0" applyNumberFormat="1" applyFont="1" applyBorder="1" applyAlignment="1">
      <alignment/>
    </xf>
    <xf numFmtId="0" fontId="20" fillId="0" borderId="15" xfId="0" applyNumberFormat="1" applyFont="1" applyFill="1" applyBorder="1" applyAlignment="1" applyProtection="1">
      <alignment horizontal="left" vertical="top"/>
      <protection/>
    </xf>
    <xf numFmtId="3" fontId="2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left" vertical="top"/>
      <protection/>
    </xf>
    <xf numFmtId="3" fontId="20" fillId="0" borderId="14" xfId="0" applyNumberFormat="1" applyFont="1" applyFill="1" applyBorder="1" applyAlignment="1" applyProtection="1">
      <alignment horizontal="right" vertical="top"/>
      <protection/>
    </xf>
    <xf numFmtId="3" fontId="19" fillId="0" borderId="11" xfId="0" applyNumberFormat="1" applyFont="1" applyFill="1" applyBorder="1" applyAlignment="1" applyProtection="1">
      <alignment horizontal="right" vertical="top"/>
      <protection/>
    </xf>
    <xf numFmtId="3" fontId="20" fillId="0" borderId="11" xfId="0" applyNumberFormat="1" applyFont="1" applyFill="1" applyBorder="1" applyAlignment="1" applyProtection="1">
      <alignment horizontal="right" vertical="top"/>
      <protection/>
    </xf>
    <xf numFmtId="3" fontId="20" fillId="0" borderId="17" xfId="0" applyNumberFormat="1" applyFont="1" applyFill="1" applyBorder="1" applyAlignment="1" applyProtection="1">
      <alignment horizontal="right" vertical="top"/>
      <protection/>
    </xf>
    <xf numFmtId="3" fontId="20" fillId="0" borderId="18" xfId="0" applyNumberFormat="1" applyFont="1" applyFill="1" applyBorder="1" applyAlignment="1" applyProtection="1">
      <alignment horizontal="right" vertical="top"/>
      <protection/>
    </xf>
    <xf numFmtId="3" fontId="19" fillId="0" borderId="12" xfId="0" applyNumberFormat="1" applyFont="1" applyFill="1" applyBorder="1" applyAlignment="1" applyProtection="1">
      <alignment horizontal="right" vertical="top"/>
      <protection/>
    </xf>
    <xf numFmtId="3" fontId="20" fillId="0" borderId="12" xfId="0" applyNumberFormat="1" applyFont="1" applyFill="1" applyBorder="1" applyAlignment="1" applyProtection="1">
      <alignment horizontal="righ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3" fontId="20" fillId="0" borderId="20" xfId="0" applyNumberFormat="1" applyFont="1" applyFill="1" applyBorder="1" applyAlignment="1" applyProtection="1">
      <alignment horizontal="center" vertical="top"/>
      <protection/>
    </xf>
    <xf numFmtId="3" fontId="20" fillId="0" borderId="21" xfId="0" applyNumberFormat="1" applyFont="1" applyFill="1" applyBorder="1" applyAlignment="1" applyProtection="1">
      <alignment horizontal="center" vertical="top"/>
      <protection/>
    </xf>
    <xf numFmtId="3" fontId="19" fillId="0" borderId="22" xfId="0" applyNumberFormat="1" applyFont="1" applyFill="1" applyBorder="1" applyAlignment="1" applyProtection="1">
      <alignment horizontal="left" vertical="top"/>
      <protection/>
    </xf>
    <xf numFmtId="3" fontId="19" fillId="33" borderId="11" xfId="0" applyNumberFormat="1" applyFont="1" applyFill="1" applyBorder="1" applyAlignment="1" applyProtection="1">
      <alignment horizontal="right" vertical="top"/>
      <protection/>
    </xf>
    <xf numFmtId="3" fontId="20" fillId="33" borderId="11" xfId="0" applyNumberFormat="1" applyFont="1" applyFill="1" applyBorder="1" applyAlignment="1" applyProtection="1">
      <alignment horizontal="right" vertical="top"/>
      <protection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5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9.57421875" style="0" bestFit="1" customWidth="1"/>
    <col min="2" max="3" width="12.7109375" style="1" bestFit="1" customWidth="1"/>
    <col min="4" max="4" width="10.140625" style="1" bestFit="1" customWidth="1"/>
    <col min="5" max="6" width="18.00390625" style="1" bestFit="1" customWidth="1"/>
    <col min="7" max="7" width="10.140625" style="1" bestFit="1" customWidth="1"/>
  </cols>
  <sheetData>
    <row r="1" ht="15">
      <c r="A1" s="2" t="s">
        <v>73</v>
      </c>
    </row>
    <row r="2" spans="2:7" s="3" customFormat="1" ht="12.75">
      <c r="B2" s="4"/>
      <c r="C2" s="4"/>
      <c r="D2" s="4"/>
      <c r="E2" s="4"/>
      <c r="F2" s="4"/>
      <c r="G2" s="4"/>
    </row>
    <row r="3" spans="1:7" s="37" customFormat="1" ht="12.75">
      <c r="A3" s="38" t="s">
        <v>41</v>
      </c>
      <c r="B3" s="39" t="s">
        <v>38</v>
      </c>
      <c r="C3" s="39" t="s">
        <v>75</v>
      </c>
      <c r="D3" s="39" t="s">
        <v>39</v>
      </c>
      <c r="E3" s="39" t="s">
        <v>40</v>
      </c>
      <c r="F3" s="39" t="s">
        <v>76</v>
      </c>
      <c r="G3" s="40" t="s">
        <v>39</v>
      </c>
    </row>
    <row r="4" spans="1:7" s="3" customFormat="1" ht="12.75">
      <c r="A4" s="5" t="s">
        <v>0</v>
      </c>
      <c r="B4" s="6">
        <f>B5+B14+B16</f>
        <v>262171681.54999995</v>
      </c>
      <c r="C4" s="6">
        <f>C5+C14+C16</f>
        <v>293812573.92</v>
      </c>
      <c r="D4" s="6">
        <f>(C4-B4)/B4*100</f>
        <v>12.068768138089576</v>
      </c>
      <c r="E4" s="6">
        <f>E5+E14+E16</f>
        <v>751313056.41</v>
      </c>
      <c r="F4" s="6">
        <f>F5+F14+F16</f>
        <v>865992728.3199999</v>
      </c>
      <c r="G4" s="7">
        <f>(F4-E4)/E4*100</f>
        <v>15.263899772749056</v>
      </c>
    </row>
    <row r="5" spans="1:7" s="3" customFormat="1" ht="12.75">
      <c r="A5" s="5" t="s">
        <v>1</v>
      </c>
      <c r="B5" s="6">
        <f>SUM(B6:B13)</f>
        <v>194395126.55999994</v>
      </c>
      <c r="C5" s="6">
        <f>SUM(C6:C13)</f>
        <v>212099830.02</v>
      </c>
      <c r="D5" s="6">
        <f aca="true" t="shared" si="0" ref="D5:D41">(C5-B5)/B5*100</f>
        <v>9.107586066225545</v>
      </c>
      <c r="E5" s="6">
        <f>SUM(E6:E13)</f>
        <v>562214924.52</v>
      </c>
      <c r="F5" s="6">
        <f>SUM(F6:F13)</f>
        <v>644929194.73</v>
      </c>
      <c r="G5" s="7">
        <f aca="true" t="shared" si="1" ref="G5:G41">(F5-E5)/E5*100</f>
        <v>14.712215311718854</v>
      </c>
    </row>
    <row r="6" spans="1:7" s="3" customFormat="1" ht="12.75">
      <c r="A6" s="5" t="s">
        <v>2</v>
      </c>
      <c r="B6" s="6">
        <v>95678669.81</v>
      </c>
      <c r="C6" s="6">
        <v>115997474.31</v>
      </c>
      <c r="D6" s="6">
        <f t="shared" si="0"/>
        <v>21.2365039567851</v>
      </c>
      <c r="E6" s="6">
        <v>246803317.34</v>
      </c>
      <c r="F6" s="6">
        <v>316991442.89</v>
      </c>
      <c r="G6" s="7">
        <f t="shared" si="1"/>
        <v>28.438890654499495</v>
      </c>
    </row>
    <row r="7" spans="1:7" s="3" customFormat="1" ht="12.75">
      <c r="A7" s="5" t="s">
        <v>3</v>
      </c>
      <c r="B7" s="6">
        <v>74894563.45</v>
      </c>
      <c r="C7" s="6">
        <v>67683744.33</v>
      </c>
      <c r="D7" s="6">
        <f t="shared" si="0"/>
        <v>-9.627960679434343</v>
      </c>
      <c r="E7" s="6">
        <v>246934365.24</v>
      </c>
      <c r="F7" s="6">
        <v>257073858.51</v>
      </c>
      <c r="G7" s="7">
        <f t="shared" si="1"/>
        <v>4.106149121911494</v>
      </c>
    </row>
    <row r="8" spans="1:7" s="3" customFormat="1" ht="12.75">
      <c r="A8" s="5" t="s">
        <v>4</v>
      </c>
      <c r="B8" s="6">
        <v>9339136.26</v>
      </c>
      <c r="C8" s="6">
        <v>11836562.3</v>
      </c>
      <c r="D8" s="6">
        <f t="shared" si="0"/>
        <v>26.741509819238907</v>
      </c>
      <c r="E8" s="6">
        <v>22508487.84</v>
      </c>
      <c r="F8" s="6">
        <v>27312908.83</v>
      </c>
      <c r="G8" s="7">
        <f t="shared" si="1"/>
        <v>21.344930073276743</v>
      </c>
    </row>
    <row r="9" spans="1:7" s="3" customFormat="1" ht="12.75">
      <c r="A9" s="5" t="s">
        <v>5</v>
      </c>
      <c r="B9" s="6">
        <v>9856575.95</v>
      </c>
      <c r="C9" s="6">
        <v>9649923.49</v>
      </c>
      <c r="D9" s="6">
        <f t="shared" si="0"/>
        <v>-2.096594811913351</v>
      </c>
      <c r="E9" s="6">
        <v>29571704.22</v>
      </c>
      <c r="F9" s="6">
        <v>24548812.47</v>
      </c>
      <c r="G9" s="7">
        <f t="shared" si="1"/>
        <v>-16.985465946203085</v>
      </c>
    </row>
    <row r="10" spans="1:7" s="3" customFormat="1" ht="12.75">
      <c r="A10" s="5" t="s">
        <v>6</v>
      </c>
      <c r="B10" s="6">
        <v>3457258.42</v>
      </c>
      <c r="C10" s="6">
        <v>4424161.32</v>
      </c>
      <c r="D10" s="6">
        <f t="shared" si="0"/>
        <v>27.96733083088421</v>
      </c>
      <c r="E10" s="6">
        <v>12520228.29</v>
      </c>
      <c r="F10" s="6">
        <v>9966334.84</v>
      </c>
      <c r="G10" s="7">
        <f t="shared" si="1"/>
        <v>-20.398138043855106</v>
      </c>
    </row>
    <row r="11" spans="1:7" s="3" customFormat="1" ht="12.75">
      <c r="A11" s="5" t="s">
        <v>7</v>
      </c>
      <c r="B11" s="6">
        <v>745727.13</v>
      </c>
      <c r="C11" s="6">
        <v>1511534.41</v>
      </c>
      <c r="D11" s="6">
        <f t="shared" si="0"/>
        <v>102.69269404212234</v>
      </c>
      <c r="E11" s="6">
        <v>2028689.7</v>
      </c>
      <c r="F11" s="6">
        <v>4910027.67</v>
      </c>
      <c r="G11" s="7">
        <f t="shared" si="1"/>
        <v>142.02950653320713</v>
      </c>
    </row>
    <row r="12" spans="1:7" s="3" customFormat="1" ht="12.75">
      <c r="A12" s="5" t="s">
        <v>8</v>
      </c>
      <c r="B12" s="6">
        <v>7949.84</v>
      </c>
      <c r="C12" s="6">
        <v>426200</v>
      </c>
      <c r="D12" s="6">
        <f t="shared" si="0"/>
        <v>5261.11418594588</v>
      </c>
      <c r="E12" s="6">
        <v>1029204.84</v>
      </c>
      <c r="F12" s="6">
        <v>3248862.8</v>
      </c>
      <c r="G12" s="7">
        <f t="shared" si="1"/>
        <v>215.6672679463886</v>
      </c>
    </row>
    <row r="13" spans="1:7" s="3" customFormat="1" ht="12.75">
      <c r="A13" s="5" t="s">
        <v>9</v>
      </c>
      <c r="B13" s="6">
        <v>415245.7</v>
      </c>
      <c r="C13" s="6">
        <v>570229.86</v>
      </c>
      <c r="D13" s="6">
        <f t="shared" si="0"/>
        <v>37.32348342198365</v>
      </c>
      <c r="E13" s="6">
        <v>818927.05</v>
      </c>
      <c r="F13" s="6">
        <v>876946.72</v>
      </c>
      <c r="G13" s="7">
        <f t="shared" si="1"/>
        <v>7.084839852340928</v>
      </c>
    </row>
    <row r="14" spans="1:7" s="3" customFormat="1" ht="12.75">
      <c r="A14" s="5" t="s">
        <v>10</v>
      </c>
      <c r="B14" s="6">
        <v>22983629.69</v>
      </c>
      <c r="C14" s="6">
        <v>30665780.56</v>
      </c>
      <c r="D14" s="6">
        <f t="shared" si="0"/>
        <v>33.42444589308033</v>
      </c>
      <c r="E14" s="6">
        <v>63896299.38</v>
      </c>
      <c r="F14" s="6">
        <v>79812500.14</v>
      </c>
      <c r="G14" s="7">
        <f t="shared" si="1"/>
        <v>24.909424981475347</v>
      </c>
    </row>
    <row r="15" spans="1:7" s="3" customFormat="1" ht="12.75">
      <c r="A15" s="5" t="s">
        <v>11</v>
      </c>
      <c r="B15" s="6">
        <v>22983629.69</v>
      </c>
      <c r="C15" s="6">
        <v>30665780.56</v>
      </c>
      <c r="D15" s="6">
        <f t="shared" si="0"/>
        <v>33.42444589308033</v>
      </c>
      <c r="E15" s="6">
        <v>63896299.38</v>
      </c>
      <c r="F15" s="6">
        <v>79812500.14</v>
      </c>
      <c r="G15" s="7">
        <f t="shared" si="1"/>
        <v>24.909424981475347</v>
      </c>
    </row>
    <row r="16" spans="1:7" s="3" customFormat="1" ht="12.75">
      <c r="A16" s="5" t="s">
        <v>12</v>
      </c>
      <c r="B16" s="6">
        <v>44792925.3</v>
      </c>
      <c r="C16" s="6">
        <v>51046963.34</v>
      </c>
      <c r="D16" s="6">
        <f t="shared" si="0"/>
        <v>13.962111199734498</v>
      </c>
      <c r="E16" s="6">
        <v>125201832.51</v>
      </c>
      <c r="F16" s="6">
        <v>141251033.45</v>
      </c>
      <c r="G16" s="7">
        <f t="shared" si="1"/>
        <v>12.81866296862557</v>
      </c>
    </row>
    <row r="17" spans="1:7" s="3" customFormat="1" ht="12.75">
      <c r="A17" s="5" t="s">
        <v>13</v>
      </c>
      <c r="B17" s="6">
        <v>44792925.3</v>
      </c>
      <c r="C17" s="6">
        <v>51046963.34</v>
      </c>
      <c r="D17" s="6">
        <f t="shared" si="0"/>
        <v>13.962111199734498</v>
      </c>
      <c r="E17" s="6">
        <v>125201832.51</v>
      </c>
      <c r="F17" s="6">
        <v>141251033.45</v>
      </c>
      <c r="G17" s="7">
        <f t="shared" si="1"/>
        <v>12.81866296862557</v>
      </c>
    </row>
    <row r="18" spans="1:7" s="3" customFormat="1" ht="12.75">
      <c r="A18" s="5" t="s">
        <v>14</v>
      </c>
      <c r="B18" s="6">
        <f>B19+B23+B25</f>
        <v>582587465.24</v>
      </c>
      <c r="C18" s="6">
        <f>C19+C23+C25</f>
        <v>915499343.1800001</v>
      </c>
      <c r="D18" s="6">
        <f t="shared" si="0"/>
        <v>57.14367331999758</v>
      </c>
      <c r="E18" s="6">
        <f>E19+E23+E25</f>
        <v>1674063585.12</v>
      </c>
      <c r="F18" s="6">
        <f>F19+F23+F25</f>
        <v>2394034454.23</v>
      </c>
      <c r="G18" s="7">
        <f t="shared" si="1"/>
        <v>43.007378901822975</v>
      </c>
    </row>
    <row r="19" spans="1:7" s="3" customFormat="1" ht="12.75">
      <c r="A19" s="5" t="s">
        <v>15</v>
      </c>
      <c r="B19" s="6">
        <f>SUM(B20:B22)</f>
        <v>85204340.44</v>
      </c>
      <c r="C19" s="6">
        <f>SUM(C20:C22)</f>
        <v>91035262.24</v>
      </c>
      <c r="D19" s="6">
        <f t="shared" si="0"/>
        <v>6.843456295640326</v>
      </c>
      <c r="E19" s="6">
        <f>SUM(E20:E22)</f>
        <v>231631381.32999998</v>
      </c>
      <c r="F19" s="6">
        <f>SUM(F20:F22)</f>
        <v>245891944.84</v>
      </c>
      <c r="G19" s="7">
        <f t="shared" si="1"/>
        <v>6.156576638328344</v>
      </c>
    </row>
    <row r="20" spans="1:7" s="3" customFormat="1" ht="12.75">
      <c r="A20" s="5" t="s">
        <v>16</v>
      </c>
      <c r="B20" s="6">
        <v>81634785.85</v>
      </c>
      <c r="C20" s="6">
        <v>87957145.84</v>
      </c>
      <c r="D20" s="6">
        <f t="shared" si="0"/>
        <v>7.744688644883619</v>
      </c>
      <c r="E20" s="6">
        <v>221923422.68</v>
      </c>
      <c r="F20" s="6">
        <v>237541441.74</v>
      </c>
      <c r="G20" s="7">
        <f t="shared" si="1"/>
        <v>7.037571280846831</v>
      </c>
    </row>
    <row r="21" spans="1:7" s="3" customFormat="1" ht="12.75">
      <c r="A21" s="5" t="s">
        <v>17</v>
      </c>
      <c r="B21" s="6">
        <v>1163760.48</v>
      </c>
      <c r="C21" s="6">
        <v>888275.02</v>
      </c>
      <c r="D21" s="6">
        <f t="shared" si="0"/>
        <v>-23.67200680332434</v>
      </c>
      <c r="E21" s="6">
        <v>2641149.23</v>
      </c>
      <c r="F21" s="6">
        <v>2927847.47</v>
      </c>
      <c r="G21" s="7">
        <f t="shared" si="1"/>
        <v>10.855056455859566</v>
      </c>
    </row>
    <row r="22" spans="1:7" s="3" customFormat="1" ht="12.75">
      <c r="A22" s="5" t="s">
        <v>18</v>
      </c>
      <c r="B22" s="6">
        <v>2405794.11</v>
      </c>
      <c r="C22" s="6">
        <v>2189841.38</v>
      </c>
      <c r="D22" s="6">
        <f t="shared" si="0"/>
        <v>-8.976359577170966</v>
      </c>
      <c r="E22" s="6">
        <v>7066809.42</v>
      </c>
      <c r="F22" s="6">
        <v>5422655.63</v>
      </c>
      <c r="G22" s="7">
        <f t="shared" si="1"/>
        <v>-23.26585722471627</v>
      </c>
    </row>
    <row r="23" spans="1:7" s="3" customFormat="1" ht="12.75">
      <c r="A23" s="5" t="s">
        <v>19</v>
      </c>
      <c r="B23" s="6">
        <v>237364731.83</v>
      </c>
      <c r="C23" s="6">
        <v>431286353.24</v>
      </c>
      <c r="D23" s="6">
        <f t="shared" si="0"/>
        <v>81.69773997802089</v>
      </c>
      <c r="E23" s="6">
        <v>720670899.78</v>
      </c>
      <c r="F23" s="6">
        <v>1242174163.21</v>
      </c>
      <c r="G23" s="7">
        <f t="shared" si="1"/>
        <v>72.36358004592664</v>
      </c>
    </row>
    <row r="24" spans="1:7" s="3" customFormat="1" ht="12.75">
      <c r="A24" s="5" t="s">
        <v>20</v>
      </c>
      <c r="B24" s="6">
        <v>237364731.83</v>
      </c>
      <c r="C24" s="6">
        <v>431286353.24</v>
      </c>
      <c r="D24" s="6">
        <f t="shared" si="0"/>
        <v>81.69773997802089</v>
      </c>
      <c r="E24" s="6">
        <v>720670899.78</v>
      </c>
      <c r="F24" s="6">
        <v>1242174163.21</v>
      </c>
      <c r="G24" s="7">
        <f t="shared" si="1"/>
        <v>72.36358004592664</v>
      </c>
    </row>
    <row r="25" spans="1:7" s="3" customFormat="1" ht="12.75">
      <c r="A25" s="5" t="s">
        <v>21</v>
      </c>
      <c r="B25" s="6">
        <f>SUM(B26:B37)</f>
        <v>260018392.97000003</v>
      </c>
      <c r="C25" s="6">
        <f>SUM(C26:C37)</f>
        <v>393177727.7</v>
      </c>
      <c r="D25" s="6">
        <f t="shared" si="0"/>
        <v>51.21150592810694</v>
      </c>
      <c r="E25" s="6">
        <f>SUM(E26:E37)</f>
        <v>721761304.0099999</v>
      </c>
      <c r="F25" s="6">
        <f>SUM(F26:F37)</f>
        <v>905968346.1800001</v>
      </c>
      <c r="G25" s="7">
        <f t="shared" si="1"/>
        <v>25.52187837538157</v>
      </c>
    </row>
    <row r="26" spans="1:7" s="3" customFormat="1" ht="12.75">
      <c r="A26" s="5" t="s">
        <v>22</v>
      </c>
      <c r="B26" s="6">
        <v>50357816.85</v>
      </c>
      <c r="C26" s="6">
        <v>33200342.89</v>
      </c>
      <c r="D26" s="6">
        <f t="shared" si="0"/>
        <v>-34.07112347841982</v>
      </c>
      <c r="E26" s="6">
        <v>149018893.35</v>
      </c>
      <c r="F26" s="6">
        <v>87729062.96</v>
      </c>
      <c r="G26" s="7">
        <f t="shared" si="1"/>
        <v>-41.128899169885024</v>
      </c>
    </row>
    <row r="27" spans="1:7" s="3" customFormat="1" ht="12.75">
      <c r="A27" s="5" t="s">
        <v>23</v>
      </c>
      <c r="B27" s="6">
        <v>48998025.83</v>
      </c>
      <c r="C27" s="6">
        <v>49714565.45</v>
      </c>
      <c r="D27" s="6">
        <f t="shared" si="0"/>
        <v>1.4623846733867578</v>
      </c>
      <c r="E27" s="6">
        <v>130240339.21</v>
      </c>
      <c r="F27" s="6">
        <v>114120833.17</v>
      </c>
      <c r="G27" s="7">
        <f t="shared" si="1"/>
        <v>-12.376738372900613</v>
      </c>
    </row>
    <row r="28" spans="1:7" s="3" customFormat="1" ht="12.75">
      <c r="A28" s="5" t="s">
        <v>24</v>
      </c>
      <c r="B28" s="6">
        <v>12783.15</v>
      </c>
      <c r="C28" s="6">
        <v>16.96</v>
      </c>
      <c r="D28" s="6">
        <f t="shared" si="0"/>
        <v>-99.8673253462566</v>
      </c>
      <c r="E28" s="6">
        <v>13268.85</v>
      </c>
      <c r="F28" s="6">
        <v>65393.98</v>
      </c>
      <c r="G28" s="7">
        <f t="shared" si="1"/>
        <v>392.8383394190152</v>
      </c>
    </row>
    <row r="29" spans="1:7" s="3" customFormat="1" ht="12.75">
      <c r="A29" s="5" t="s">
        <v>25</v>
      </c>
      <c r="B29" s="6">
        <v>22427620.92</v>
      </c>
      <c r="C29" s="6">
        <v>23273119.66</v>
      </c>
      <c r="D29" s="6">
        <f t="shared" si="0"/>
        <v>3.7698993710296684</v>
      </c>
      <c r="E29" s="6">
        <v>59421380.15</v>
      </c>
      <c r="F29" s="6">
        <v>56289197.86</v>
      </c>
      <c r="G29" s="7">
        <f t="shared" si="1"/>
        <v>-5.2711368906162965</v>
      </c>
    </row>
    <row r="30" spans="1:7" s="3" customFormat="1" ht="12.75">
      <c r="A30" s="5" t="s">
        <v>26</v>
      </c>
      <c r="B30" s="6">
        <v>19063494.34</v>
      </c>
      <c r="C30" s="6">
        <v>24278706.83</v>
      </c>
      <c r="D30" s="6">
        <f t="shared" si="0"/>
        <v>27.35706474891737</v>
      </c>
      <c r="E30" s="6">
        <v>53808849.58</v>
      </c>
      <c r="F30" s="6">
        <v>51859977.94</v>
      </c>
      <c r="G30" s="7">
        <f t="shared" si="1"/>
        <v>-3.6218422345241317</v>
      </c>
    </row>
    <row r="31" spans="1:7" s="3" customFormat="1" ht="12.75">
      <c r="A31" s="5" t="s">
        <v>27</v>
      </c>
      <c r="B31" s="6">
        <v>27625929.3</v>
      </c>
      <c r="C31" s="6">
        <v>39707820.13</v>
      </c>
      <c r="D31" s="6">
        <f t="shared" si="0"/>
        <v>43.73388022099949</v>
      </c>
      <c r="E31" s="6">
        <v>84153289.47</v>
      </c>
      <c r="F31" s="6">
        <v>100996895.59</v>
      </c>
      <c r="G31" s="7">
        <f t="shared" si="1"/>
        <v>20.01538647637134</v>
      </c>
    </row>
    <row r="32" spans="1:7" s="3" customFormat="1" ht="12.75">
      <c r="A32" s="5" t="s">
        <v>28</v>
      </c>
      <c r="B32" s="6">
        <v>66599793.27</v>
      </c>
      <c r="C32" s="6">
        <v>197652144.99</v>
      </c>
      <c r="D32" s="6">
        <f t="shared" si="0"/>
        <v>196.7759136859555</v>
      </c>
      <c r="E32" s="6">
        <v>185973835.45</v>
      </c>
      <c r="F32" s="6">
        <v>432224407.6</v>
      </c>
      <c r="G32" s="7">
        <f t="shared" si="1"/>
        <v>132.41140698859533</v>
      </c>
    </row>
    <row r="33" spans="1:7" s="3" customFormat="1" ht="12.75">
      <c r="A33" s="5" t="s">
        <v>29</v>
      </c>
      <c r="B33" s="6">
        <v>12195451.84</v>
      </c>
      <c r="C33" s="6">
        <v>14742514.85</v>
      </c>
      <c r="D33" s="6">
        <f t="shared" si="0"/>
        <v>20.885351714857002</v>
      </c>
      <c r="E33" s="6">
        <v>26650611.81</v>
      </c>
      <c r="F33" s="6">
        <v>32322216.6</v>
      </c>
      <c r="G33" s="7">
        <f t="shared" si="1"/>
        <v>21.28133053918061</v>
      </c>
    </row>
    <row r="34" spans="1:7" s="3" customFormat="1" ht="12.75">
      <c r="A34" s="5" t="s">
        <v>30</v>
      </c>
      <c r="B34" s="6">
        <v>644.44</v>
      </c>
      <c r="C34" s="6">
        <v>12609.56</v>
      </c>
      <c r="D34" s="6">
        <f t="shared" si="0"/>
        <v>1856.669356340388</v>
      </c>
      <c r="E34" s="6">
        <v>16377.02</v>
      </c>
      <c r="F34" s="6">
        <v>14088.5</v>
      </c>
      <c r="G34" s="7">
        <f t="shared" si="1"/>
        <v>-13.973970844512618</v>
      </c>
    </row>
    <row r="35" spans="1:7" s="3" customFormat="1" ht="12.75">
      <c r="A35" s="5" t="s">
        <v>31</v>
      </c>
      <c r="B35" s="6">
        <v>1374041.27</v>
      </c>
      <c r="C35" s="6">
        <v>385051.35</v>
      </c>
      <c r="D35" s="6">
        <f t="shared" si="0"/>
        <v>-71.97672599746586</v>
      </c>
      <c r="E35" s="6">
        <v>2789562.59</v>
      </c>
      <c r="F35" s="6">
        <v>1074873.41</v>
      </c>
      <c r="G35" s="7">
        <f t="shared" si="1"/>
        <v>-61.46803036959282</v>
      </c>
    </row>
    <row r="36" spans="1:7" s="3" customFormat="1" ht="12.75">
      <c r="A36" s="5" t="s">
        <v>32</v>
      </c>
      <c r="B36" s="6">
        <v>10793337.28</v>
      </c>
      <c r="C36" s="6">
        <v>9964187.71</v>
      </c>
      <c r="D36" s="6">
        <f t="shared" si="0"/>
        <v>-7.682050032258406</v>
      </c>
      <c r="E36" s="6">
        <v>29057297.75</v>
      </c>
      <c r="F36" s="6">
        <v>28860281.47</v>
      </c>
      <c r="G36" s="7">
        <f t="shared" si="1"/>
        <v>-0.6780268478337811</v>
      </c>
    </row>
    <row r="37" spans="1:7" s="3" customFormat="1" ht="12.75">
      <c r="A37" s="5" t="s">
        <v>33</v>
      </c>
      <c r="B37" s="6">
        <v>569454.48</v>
      </c>
      <c r="C37" s="6">
        <v>246647.32</v>
      </c>
      <c r="D37" s="6">
        <f t="shared" si="0"/>
        <v>-56.68708761409691</v>
      </c>
      <c r="E37" s="6">
        <v>617598.78</v>
      </c>
      <c r="F37" s="6">
        <v>411117.1</v>
      </c>
      <c r="G37" s="7">
        <f t="shared" si="1"/>
        <v>-33.4329805509007</v>
      </c>
    </row>
    <row r="38" spans="1:7" s="3" customFormat="1" ht="12.75">
      <c r="A38" s="5" t="s">
        <v>34</v>
      </c>
      <c r="B38" s="6">
        <v>9880625.84</v>
      </c>
      <c r="C38" s="6">
        <v>16389471.27</v>
      </c>
      <c r="D38" s="6">
        <f t="shared" si="0"/>
        <v>65.87482954419818</v>
      </c>
      <c r="E38" s="6">
        <v>26222678.56</v>
      </c>
      <c r="F38" s="6">
        <v>39152961.39</v>
      </c>
      <c r="G38" s="7">
        <f t="shared" si="1"/>
        <v>49.309542503121015</v>
      </c>
    </row>
    <row r="39" spans="1:7" s="3" customFormat="1" ht="12.75">
      <c r="A39" s="5" t="s">
        <v>35</v>
      </c>
      <c r="B39" s="6">
        <v>9880625.84</v>
      </c>
      <c r="C39" s="6">
        <v>16389471.27</v>
      </c>
      <c r="D39" s="6">
        <f t="shared" si="0"/>
        <v>65.87482954419818</v>
      </c>
      <c r="E39" s="6">
        <v>26222678.56</v>
      </c>
      <c r="F39" s="6">
        <v>39152961.39</v>
      </c>
      <c r="G39" s="7">
        <f t="shared" si="1"/>
        <v>49.309542503121015</v>
      </c>
    </row>
    <row r="40" spans="1:7" s="3" customFormat="1" ht="12.75">
      <c r="A40" s="5" t="s">
        <v>36</v>
      </c>
      <c r="B40" s="6">
        <v>9880625.84</v>
      </c>
      <c r="C40" s="6">
        <v>16389471.27</v>
      </c>
      <c r="D40" s="6">
        <f t="shared" si="0"/>
        <v>65.87482954419818</v>
      </c>
      <c r="E40" s="6">
        <v>26222678.56</v>
      </c>
      <c r="F40" s="6">
        <v>39152961.39</v>
      </c>
      <c r="G40" s="7">
        <f t="shared" si="1"/>
        <v>49.309542503121015</v>
      </c>
    </row>
    <row r="41" spans="1:7" s="37" customFormat="1" ht="12.75">
      <c r="A41" s="34" t="s">
        <v>37</v>
      </c>
      <c r="B41" s="35">
        <f>B38+B18+B4</f>
        <v>854639772.63</v>
      </c>
      <c r="C41" s="35">
        <f>C38+C18+C4</f>
        <v>1225701388.3700001</v>
      </c>
      <c r="D41" s="35">
        <f t="shared" si="0"/>
        <v>43.41731190418682</v>
      </c>
      <c r="E41" s="35">
        <f>E38+E18+E4</f>
        <v>2451599320.0899997</v>
      </c>
      <c r="F41" s="35">
        <f>F38+F18+F4</f>
        <v>3299180143.9399996</v>
      </c>
      <c r="G41" s="36">
        <f t="shared" si="1"/>
        <v>34.57256725862058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0.00390625" style="11" customWidth="1"/>
    <col min="2" max="2" width="20.28125" style="16" bestFit="1" customWidth="1"/>
    <col min="3" max="3" width="15.00390625" style="16" bestFit="1" customWidth="1"/>
    <col min="4" max="4" width="8.8515625" style="16" bestFit="1" customWidth="1"/>
    <col min="5" max="5" width="15.28125" style="16" bestFit="1" customWidth="1"/>
    <col min="6" max="6" width="15.8515625" style="16" bestFit="1" customWidth="1"/>
    <col min="7" max="7" width="9.140625" style="16" customWidth="1"/>
    <col min="8" max="16384" width="9.140625" style="11" customWidth="1"/>
  </cols>
  <sheetData>
    <row r="1" spans="1:4" ht="15">
      <c r="A1" s="2" t="s">
        <v>74</v>
      </c>
      <c r="B1" s="29"/>
      <c r="C1" s="30"/>
      <c r="D1" s="19"/>
    </row>
    <row r="2" spans="1:4" ht="12.75">
      <c r="A2" s="8" t="s">
        <v>68</v>
      </c>
      <c r="B2" s="9"/>
      <c r="C2" s="31"/>
      <c r="D2" s="9"/>
    </row>
    <row r="3" spans="1:4" ht="12.75">
      <c r="A3" s="8"/>
      <c r="B3" s="9"/>
      <c r="C3" s="31"/>
      <c r="D3" s="9"/>
    </row>
    <row r="4" spans="1:7" s="10" customFormat="1" ht="12.75">
      <c r="A4" s="18" t="s">
        <v>42</v>
      </c>
      <c r="B4" s="21" t="s">
        <v>69</v>
      </c>
      <c r="C4" s="21" t="s">
        <v>70</v>
      </c>
      <c r="D4" s="21" t="s">
        <v>39</v>
      </c>
      <c r="E4" s="15" t="s">
        <v>71</v>
      </c>
      <c r="F4" s="15" t="s">
        <v>77</v>
      </c>
      <c r="G4" s="25" t="s">
        <v>39</v>
      </c>
    </row>
    <row r="5" spans="1:7" ht="12.75">
      <c r="A5" s="13" t="s">
        <v>64</v>
      </c>
      <c r="B5" s="22">
        <v>270931284.29</v>
      </c>
      <c r="C5" s="22">
        <v>475356848.09000003</v>
      </c>
      <c r="D5" s="22">
        <f aca="true" t="shared" si="0" ref="D5:D31">(C5-B5)/B5*100</f>
        <v>75.45291948684174</v>
      </c>
      <c r="E5" s="17">
        <v>802280627.33</v>
      </c>
      <c r="F5" s="17">
        <v>1349677232.32</v>
      </c>
      <c r="G5" s="26">
        <f aca="true" t="shared" si="1" ref="G5:G31">(F5-E5)/E5*100</f>
        <v>68.23006643096228</v>
      </c>
    </row>
    <row r="6" spans="1:7" ht="12.75">
      <c r="A6" s="13" t="s">
        <v>56</v>
      </c>
      <c r="B6" s="22">
        <v>154631237.12</v>
      </c>
      <c r="C6" s="22">
        <v>301422109.68</v>
      </c>
      <c r="D6" s="22">
        <f t="shared" si="0"/>
        <v>94.92963730613138</v>
      </c>
      <c r="E6" s="17">
        <v>430886564.45</v>
      </c>
      <c r="F6" s="17">
        <v>669738854.62</v>
      </c>
      <c r="G6" s="26">
        <f t="shared" si="1"/>
        <v>55.43275420408621</v>
      </c>
    </row>
    <row r="7" spans="1:7" ht="12.75">
      <c r="A7" s="13" t="s">
        <v>44</v>
      </c>
      <c r="B7" s="22">
        <v>97596483.78</v>
      </c>
      <c r="C7" s="22">
        <v>119087520.86</v>
      </c>
      <c r="D7" s="22">
        <f t="shared" si="0"/>
        <v>22.020298526783662</v>
      </c>
      <c r="E7" s="17">
        <v>252299089.76</v>
      </c>
      <c r="F7" s="17">
        <v>325642165.49</v>
      </c>
      <c r="G7" s="26">
        <f t="shared" si="1"/>
        <v>29.069893117635804</v>
      </c>
    </row>
    <row r="8" spans="1:7" ht="12.75">
      <c r="A8" s="13" t="s">
        <v>58</v>
      </c>
      <c r="B8" s="22">
        <v>90265380.11</v>
      </c>
      <c r="C8" s="22">
        <v>84884997.94</v>
      </c>
      <c r="D8" s="22">
        <f t="shared" si="0"/>
        <v>-5.960626503143633</v>
      </c>
      <c r="E8" s="17">
        <v>285997009.65</v>
      </c>
      <c r="F8" s="17">
        <v>298549579.79</v>
      </c>
      <c r="G8" s="26">
        <f t="shared" si="1"/>
        <v>4.3890564294227215</v>
      </c>
    </row>
    <row r="9" spans="1:7" ht="12.75">
      <c r="A9" s="13" t="s">
        <v>46</v>
      </c>
      <c r="B9" s="22">
        <v>86317619.06</v>
      </c>
      <c r="C9" s="22">
        <v>96051564.07</v>
      </c>
      <c r="D9" s="22">
        <f t="shared" si="0"/>
        <v>11.276892384200096</v>
      </c>
      <c r="E9" s="17">
        <v>234326893.88</v>
      </c>
      <c r="F9" s="17">
        <v>258851170.59</v>
      </c>
      <c r="G9" s="26">
        <f t="shared" si="1"/>
        <v>10.465839538913112</v>
      </c>
    </row>
    <row r="10" spans="1:7" ht="12.75">
      <c r="A10" s="14" t="s">
        <v>45</v>
      </c>
      <c r="B10" s="32">
        <v>54415410.1</v>
      </c>
      <c r="C10" s="32">
        <v>60823602.78</v>
      </c>
      <c r="D10" s="22">
        <f t="shared" si="0"/>
        <v>11.776430000662625</v>
      </c>
      <c r="E10" s="17">
        <v>153729455.35</v>
      </c>
      <c r="F10" s="17">
        <v>167088917.3</v>
      </c>
      <c r="G10" s="26">
        <f t="shared" si="1"/>
        <v>8.690242165747723</v>
      </c>
    </row>
    <row r="11" spans="1:7" ht="12.75">
      <c r="A11" s="14" t="s">
        <v>53</v>
      </c>
      <c r="B11" s="32">
        <v>23105734.69</v>
      </c>
      <c r="C11" s="32">
        <v>30886906.67</v>
      </c>
      <c r="D11" s="22">
        <f t="shared" si="0"/>
        <v>33.676366860421176</v>
      </c>
      <c r="E11" s="17">
        <v>64053327.52</v>
      </c>
      <c r="F11" s="17">
        <v>80427670.22</v>
      </c>
      <c r="G11" s="26">
        <f t="shared" si="1"/>
        <v>25.56360978262569</v>
      </c>
    </row>
    <row r="12" spans="1:7" ht="12.75">
      <c r="A12" s="14" t="s">
        <v>51</v>
      </c>
      <c r="B12" s="32">
        <v>48375792.54</v>
      </c>
      <c r="C12" s="32">
        <v>27587425.67</v>
      </c>
      <c r="D12" s="22">
        <f t="shared" si="0"/>
        <v>-42.972664174568166</v>
      </c>
      <c r="E12" s="17">
        <v>144311685.12</v>
      </c>
      <c r="F12" s="17">
        <v>72681957.45</v>
      </c>
      <c r="G12" s="26">
        <f t="shared" si="1"/>
        <v>-49.63543153864324</v>
      </c>
    </row>
    <row r="13" spans="1:7" s="10" customFormat="1" ht="12.75">
      <c r="A13" s="12" t="s">
        <v>67</v>
      </c>
      <c r="B13" s="33">
        <f>SUM(B5:B12)</f>
        <v>825638941.6900002</v>
      </c>
      <c r="C13" s="33">
        <f>SUM(C5:C12)</f>
        <v>1196100975.76</v>
      </c>
      <c r="D13" s="23">
        <f t="shared" si="0"/>
        <v>44.869738497520615</v>
      </c>
      <c r="E13" s="33">
        <f>SUM(E5:E12)</f>
        <v>2367884653.06</v>
      </c>
      <c r="F13" s="33">
        <f>SUM(F5:F12)</f>
        <v>3222657547.78</v>
      </c>
      <c r="G13" s="27">
        <f t="shared" si="1"/>
        <v>36.09858671178866</v>
      </c>
    </row>
    <row r="14" spans="1:7" ht="12.75">
      <c r="A14" s="14" t="s">
        <v>61</v>
      </c>
      <c r="B14" s="32">
        <v>11008806.8</v>
      </c>
      <c r="C14" s="32">
        <v>10078190.34</v>
      </c>
      <c r="D14" s="22">
        <f t="shared" si="0"/>
        <v>-8.453381705272554</v>
      </c>
      <c r="E14" s="17">
        <v>29356692.32</v>
      </c>
      <c r="F14" s="17">
        <v>28994486.54</v>
      </c>
      <c r="G14" s="26">
        <f t="shared" si="1"/>
        <v>-1.233809913091739</v>
      </c>
    </row>
    <row r="15" spans="1:7" ht="12.75">
      <c r="A15" s="14" t="s">
        <v>49</v>
      </c>
      <c r="B15" s="32">
        <v>3457258.42</v>
      </c>
      <c r="C15" s="32">
        <v>4424161.32</v>
      </c>
      <c r="D15" s="22">
        <f t="shared" si="0"/>
        <v>27.96733083088421</v>
      </c>
      <c r="E15" s="17">
        <v>12497876.78</v>
      </c>
      <c r="F15" s="17">
        <v>9966334.84</v>
      </c>
      <c r="G15" s="26">
        <f t="shared" si="1"/>
        <v>-20.255776117517456</v>
      </c>
    </row>
    <row r="16" spans="1:7" ht="12.75">
      <c r="A16" s="14" t="s">
        <v>47</v>
      </c>
      <c r="B16" s="32">
        <v>4325407.83</v>
      </c>
      <c r="C16" s="32">
        <v>3917735.37</v>
      </c>
      <c r="D16" s="22">
        <f t="shared" si="0"/>
        <v>-9.425064086962639</v>
      </c>
      <c r="E16" s="17">
        <v>9721254.03</v>
      </c>
      <c r="F16" s="17">
        <v>9328004.48</v>
      </c>
      <c r="G16" s="26">
        <f t="shared" si="1"/>
        <v>-4.045255363005866</v>
      </c>
    </row>
    <row r="17" spans="1:7" ht="12.75">
      <c r="A17" s="14" t="s">
        <v>65</v>
      </c>
      <c r="B17" s="32">
        <v>1269042.65</v>
      </c>
      <c r="C17" s="32">
        <v>2965603.77</v>
      </c>
      <c r="D17" s="22">
        <f t="shared" si="0"/>
        <v>133.6882665054638</v>
      </c>
      <c r="E17" s="17">
        <v>4430978.56</v>
      </c>
      <c r="F17" s="17">
        <v>5543503.89</v>
      </c>
      <c r="G17" s="26">
        <f t="shared" si="1"/>
        <v>25.10789242004367</v>
      </c>
    </row>
    <row r="18" spans="1:7" ht="12.75">
      <c r="A18" s="13" t="s">
        <v>66</v>
      </c>
      <c r="B18" s="22">
        <v>2398799.66</v>
      </c>
      <c r="C18" s="22">
        <v>1910047.59</v>
      </c>
      <c r="D18" s="22">
        <f t="shared" si="0"/>
        <v>-20.37485989972168</v>
      </c>
      <c r="E18" s="17">
        <v>6327282.91</v>
      </c>
      <c r="F18" s="17">
        <v>4892124.52</v>
      </c>
      <c r="G18" s="26">
        <f t="shared" si="1"/>
        <v>-22.68206448824651</v>
      </c>
    </row>
    <row r="19" spans="1:7" ht="12.75">
      <c r="A19" s="14" t="s">
        <v>63</v>
      </c>
      <c r="B19" s="32">
        <v>2548737.86</v>
      </c>
      <c r="C19" s="32">
        <v>2086551.99</v>
      </c>
      <c r="D19" s="22">
        <f t="shared" si="0"/>
        <v>-18.1339115824175</v>
      </c>
      <c r="E19" s="17">
        <v>8900039.6</v>
      </c>
      <c r="F19" s="17">
        <v>4787484.74</v>
      </c>
      <c r="G19" s="26">
        <f t="shared" si="1"/>
        <v>-46.20827597216533</v>
      </c>
    </row>
    <row r="20" spans="1:7" ht="12.75">
      <c r="A20" s="13" t="s">
        <v>48</v>
      </c>
      <c r="B20" s="22">
        <v>7949.84</v>
      </c>
      <c r="C20" s="22">
        <v>426200</v>
      </c>
      <c r="D20" s="22">
        <f t="shared" si="0"/>
        <v>5261.11418594588</v>
      </c>
      <c r="E20" s="17">
        <v>1029204.84</v>
      </c>
      <c r="F20" s="17">
        <v>3248862.8</v>
      </c>
      <c r="G20" s="26">
        <f t="shared" si="1"/>
        <v>215.6672679463886</v>
      </c>
    </row>
    <row r="21" spans="1:7" ht="12.75">
      <c r="A21" s="14" t="s">
        <v>55</v>
      </c>
      <c r="B21" s="32">
        <v>71710</v>
      </c>
      <c r="C21" s="32">
        <v>665808.31</v>
      </c>
      <c r="D21" s="22">
        <f t="shared" si="0"/>
        <v>828.473448612467</v>
      </c>
      <c r="E21" s="17">
        <v>176886.3</v>
      </c>
      <c r="F21" s="17">
        <v>2231996.49</v>
      </c>
      <c r="G21" s="26">
        <f t="shared" si="1"/>
        <v>1161.8255286022718</v>
      </c>
    </row>
    <row r="22" spans="1:7" ht="12.75">
      <c r="A22" s="14" t="s">
        <v>57</v>
      </c>
      <c r="B22" s="32">
        <v>987548.87</v>
      </c>
      <c r="C22" s="32">
        <v>1332422.99</v>
      </c>
      <c r="D22" s="22">
        <f t="shared" si="0"/>
        <v>34.922233266288885</v>
      </c>
      <c r="E22" s="17">
        <v>2379801.33</v>
      </c>
      <c r="F22" s="17">
        <v>2196280.69</v>
      </c>
      <c r="G22" s="26">
        <f t="shared" si="1"/>
        <v>-7.711594984275437</v>
      </c>
    </row>
    <row r="23" spans="1:7" ht="12.75">
      <c r="A23" s="13" t="s">
        <v>62</v>
      </c>
      <c r="B23" s="22">
        <v>858663.49</v>
      </c>
      <c r="C23" s="22">
        <v>622626.28</v>
      </c>
      <c r="D23" s="22">
        <f t="shared" si="0"/>
        <v>-27.488907208573636</v>
      </c>
      <c r="E23" s="17">
        <v>1844800.91</v>
      </c>
      <c r="F23" s="17">
        <v>2099452.39</v>
      </c>
      <c r="G23" s="26">
        <f t="shared" si="1"/>
        <v>13.80373777027247</v>
      </c>
    </row>
    <row r="24" spans="1:7" ht="12.75">
      <c r="A24" s="13" t="s">
        <v>52</v>
      </c>
      <c r="B24" s="22">
        <v>264897.9</v>
      </c>
      <c r="C24" s="22">
        <v>162443.08</v>
      </c>
      <c r="D24" s="22">
        <f t="shared" si="0"/>
        <v>-38.6770978554379</v>
      </c>
      <c r="E24" s="17">
        <v>1051133.7</v>
      </c>
      <c r="F24" s="17">
        <v>1141601.21</v>
      </c>
      <c r="G24" s="26">
        <f t="shared" si="1"/>
        <v>8.606660598932372</v>
      </c>
    </row>
    <row r="25" spans="1:7" ht="12.75">
      <c r="A25" s="13" t="s">
        <v>60</v>
      </c>
      <c r="B25" s="22">
        <v>1364688.62</v>
      </c>
      <c r="C25" s="22">
        <v>385051.35</v>
      </c>
      <c r="D25" s="22">
        <f t="shared" si="0"/>
        <v>-71.78467348837422</v>
      </c>
      <c r="E25" s="17">
        <v>5111758.22</v>
      </c>
      <c r="F25" s="17">
        <v>1074873.41</v>
      </c>
      <c r="G25" s="26">
        <f t="shared" si="1"/>
        <v>-78.97253031658448</v>
      </c>
    </row>
    <row r="26" spans="1:7" ht="12.75">
      <c r="A26" s="13" t="s">
        <v>54</v>
      </c>
      <c r="B26" s="22">
        <v>415245.7</v>
      </c>
      <c r="C26" s="22">
        <v>570229.86</v>
      </c>
      <c r="D26" s="22">
        <f t="shared" si="0"/>
        <v>37.32348342198365</v>
      </c>
      <c r="E26" s="17">
        <v>818927.05</v>
      </c>
      <c r="F26" s="17">
        <v>876946.72</v>
      </c>
      <c r="G26" s="26">
        <f t="shared" si="1"/>
        <v>7.084839852340928</v>
      </c>
    </row>
    <row r="27" spans="1:7" ht="12.75">
      <c r="A27" s="13" t="s">
        <v>50</v>
      </c>
      <c r="B27" s="22">
        <v>8645.71</v>
      </c>
      <c r="C27" s="22">
        <v>53323.4</v>
      </c>
      <c r="D27" s="22">
        <f t="shared" si="0"/>
        <v>516.7613764514424</v>
      </c>
      <c r="E27" s="17">
        <v>52683.13</v>
      </c>
      <c r="F27" s="17">
        <v>74701.39</v>
      </c>
      <c r="G27" s="26">
        <f t="shared" si="1"/>
        <v>41.793758267589645</v>
      </c>
    </row>
    <row r="28" spans="1:7" ht="12.75">
      <c r="A28" s="14" t="s">
        <v>43</v>
      </c>
      <c r="B28" s="32">
        <v>12783.15</v>
      </c>
      <c r="C28" s="32">
        <v>16.96</v>
      </c>
      <c r="D28" s="22">
        <f t="shared" si="0"/>
        <v>-99.8673253462566</v>
      </c>
      <c r="E28" s="17">
        <v>13268.85</v>
      </c>
      <c r="F28" s="17">
        <v>65393.98</v>
      </c>
      <c r="G28" s="26">
        <f t="shared" si="1"/>
        <v>392.8383394190152</v>
      </c>
    </row>
    <row r="29" spans="1:7" ht="12.75">
      <c r="A29" s="14" t="s">
        <v>59</v>
      </c>
      <c r="B29" s="32">
        <v>644.44</v>
      </c>
      <c r="C29" s="32">
        <v>0</v>
      </c>
      <c r="D29" s="22">
        <f t="shared" si="0"/>
        <v>-100</v>
      </c>
      <c r="E29" s="17">
        <v>2078.5</v>
      </c>
      <c r="F29" s="17">
        <v>548.07</v>
      </c>
      <c r="G29" s="26">
        <f t="shared" si="1"/>
        <v>-73.6314649987972</v>
      </c>
    </row>
    <row r="30" spans="1:7" s="10" customFormat="1" ht="12.75">
      <c r="A30" s="12" t="s">
        <v>67</v>
      </c>
      <c r="B30" s="33">
        <f>SUM(B14:B29)</f>
        <v>29000830.939999998</v>
      </c>
      <c r="C30" s="33">
        <f>SUM(C14:C29)</f>
        <v>29600412.609999996</v>
      </c>
      <c r="D30" s="23">
        <f t="shared" si="0"/>
        <v>2.0674637607469815</v>
      </c>
      <c r="E30" s="33">
        <f>SUM(E14:E29)</f>
        <v>83714667.02999999</v>
      </c>
      <c r="F30" s="33">
        <f>SUM(F14:F29)</f>
        <v>76522596.15999998</v>
      </c>
      <c r="G30" s="27">
        <f t="shared" si="1"/>
        <v>-8.59117180436572</v>
      </c>
    </row>
    <row r="31" spans="1:7" s="10" customFormat="1" ht="12.75">
      <c r="A31" s="20" t="s">
        <v>72</v>
      </c>
      <c r="B31" s="24">
        <f>B30+B13</f>
        <v>854639772.6300001</v>
      </c>
      <c r="C31" s="24">
        <f>C30+C13</f>
        <v>1225701388.37</v>
      </c>
      <c r="D31" s="24">
        <f t="shared" si="0"/>
        <v>43.41731190418677</v>
      </c>
      <c r="E31" s="24">
        <f>E30+E13</f>
        <v>2451599320.09</v>
      </c>
      <c r="F31" s="24">
        <f>F30+F13</f>
        <v>3299180143.94</v>
      </c>
      <c r="G31" s="28">
        <f t="shared" si="1"/>
        <v>34.572567258620566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Gözüyeşil</dc:creator>
  <cp:keywords/>
  <dc:description/>
  <cp:lastModifiedBy>Ceyda Gözüyeşil</cp:lastModifiedBy>
  <cp:lastPrinted>2017-04-01T12:04:52Z</cp:lastPrinted>
  <dcterms:created xsi:type="dcterms:W3CDTF">2017-04-01T11:03:29Z</dcterms:created>
  <dcterms:modified xsi:type="dcterms:W3CDTF">2017-04-01T12:15:18Z</dcterms:modified>
  <cp:category/>
  <cp:version/>
  <cp:contentType/>
  <cp:contentStatus/>
</cp:coreProperties>
</file>