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Birlik Bazında" sheetId="1" r:id="rId1"/>
    <sheet name="Sektörel" sheetId="2" r:id="rId2"/>
  </sheets>
  <definedNames/>
  <calcPr fullCalcOnLoad="1"/>
</workbook>
</file>

<file path=xl/sharedStrings.xml><?xml version="1.0" encoding="utf-8"?>
<sst xmlns="http://schemas.openxmlformats.org/spreadsheetml/2006/main" count="93" uniqueCount="74">
  <si>
    <t>BIRLIKAD</t>
  </si>
  <si>
    <t>GEMİ</t>
  </si>
  <si>
    <t>HUBUBAT</t>
  </si>
  <si>
    <t>MOBİLYA</t>
  </si>
  <si>
    <t>TEKSTİL</t>
  </si>
  <si>
    <t>ELEKTRİK</t>
  </si>
  <si>
    <t>TÜTÜN</t>
  </si>
  <si>
    <t>FINDIK</t>
  </si>
  <si>
    <t>HALI</t>
  </si>
  <si>
    <t>HAZIR GİYİM</t>
  </si>
  <si>
    <t>MADEN</t>
  </si>
  <si>
    <t>SU ÜRN.HAYV.MAM.</t>
  </si>
  <si>
    <t>SÜS BİTKİLERİ</t>
  </si>
  <si>
    <t>ZEYTİN</t>
  </si>
  <si>
    <t>DEMİR</t>
  </si>
  <si>
    <t>MAKİNA</t>
  </si>
  <si>
    <t>YAŞ MEYVE SEBZE</t>
  </si>
  <si>
    <t>MÜCEVHER</t>
  </si>
  <si>
    <t>SAVUNMA VE HAVACILIK</t>
  </si>
  <si>
    <t>İKLİMLENDİRME</t>
  </si>
  <si>
    <t>DERİ</t>
  </si>
  <si>
    <t>KURU MEYVE</t>
  </si>
  <si>
    <t>KİMYA</t>
  </si>
  <si>
    <t>OTOMOTİV</t>
  </si>
  <si>
    <t>ÇİMENTO</t>
  </si>
  <si>
    <t>Toplam</t>
  </si>
  <si>
    <t xml:space="preserve"> </t>
  </si>
  <si>
    <t>Mart'15</t>
  </si>
  <si>
    <t>Mart'16</t>
  </si>
  <si>
    <t>Ocak-Mart'15</t>
  </si>
  <si>
    <t>Ocak-Mart'16</t>
  </si>
  <si>
    <t>(FOBUSD)</t>
  </si>
  <si>
    <t>TOPLAM</t>
  </si>
  <si>
    <t>Değişim(%)</t>
  </si>
  <si>
    <t>AKİB - Birlik Bazında İhracatı (MART DÖNEMİ )</t>
  </si>
  <si>
    <t>.I. TARIM</t>
  </si>
  <si>
    <t>.     A. BİTKİSEL ÜRÜNLER</t>
  </si>
  <si>
    <t xml:space="preserve">.           Hububat, Bakliyat, Yağlı Tohumlar ve Mamulleri </t>
  </si>
  <si>
    <t xml:space="preserve">.           Yaş Meyve ve Sebze  </t>
  </si>
  <si>
    <t xml:space="preserve">.           Meyve Sebze Mamulleri </t>
  </si>
  <si>
    <t xml:space="preserve">.           Kuru Meyve ve Mamulleri  </t>
  </si>
  <si>
    <t xml:space="preserve">.           Fındık ve Mamulleri </t>
  </si>
  <si>
    <t xml:space="preserve">.           Zeytin ve Zeytinyağı </t>
  </si>
  <si>
    <t xml:space="preserve">.           Tütün </t>
  </si>
  <si>
    <t>.           Süs Bitkileri ve Mam.</t>
  </si>
  <si>
    <t>.     B. HAYVANSAL ÜRÜNLER</t>
  </si>
  <si>
    <t>.           Su Ürünleri ve Hayvansal Mamuller</t>
  </si>
  <si>
    <t>.     C. MOBİLYA,KAĞIT VE ORMAN ÜRÜNLERİ</t>
  </si>
  <si>
    <t>.           Mobilya,Kağıt ve Orman Ürünleri</t>
  </si>
  <si>
    <t>.II. SANAYİ</t>
  </si>
  <si>
    <t>.     A. TARIMA DAYALI İŞLENMİŞ ÜRÜNLER</t>
  </si>
  <si>
    <t>.           Tekstil ve Hammaddeleri</t>
  </si>
  <si>
    <t xml:space="preserve">.           Deri ve Deri Mamulleri </t>
  </si>
  <si>
    <t xml:space="preserve">.           Halı </t>
  </si>
  <si>
    <t>.     B. KİMYEVİ MADDELER VE MAMÜLLERİ</t>
  </si>
  <si>
    <t xml:space="preserve">.           Kimyevi Maddeler ve Mamulleri  </t>
  </si>
  <si>
    <t>.     C. SANAYİ MAMULLERİ</t>
  </si>
  <si>
    <t xml:space="preserve">.           Hazırgiyim ve Konfeksiyon </t>
  </si>
  <si>
    <t>.           Otomotiv Endüstrisi</t>
  </si>
  <si>
    <t>.           Gemi ve Yat</t>
  </si>
  <si>
    <t>.           Elektrik Elektronik ve Hizmet</t>
  </si>
  <si>
    <t>.           Makine ve Aksamları</t>
  </si>
  <si>
    <t xml:space="preserve">.           Demir ve Demir Dışı Metaller </t>
  </si>
  <si>
    <t>.           Çelik</t>
  </si>
  <si>
    <t>.           Çimento Cam Seramik ve Toprak Ürünleri</t>
  </si>
  <si>
    <t>.           Mücevher</t>
  </si>
  <si>
    <t>.           Savunma ve Havacılık Sanayii</t>
  </si>
  <si>
    <t>.           İklimlendirme Sanayii</t>
  </si>
  <si>
    <t>.           Diğer Sanayi Ürünleri</t>
  </si>
  <si>
    <t>.III. MADENCİLİK</t>
  </si>
  <si>
    <t>.     A. MADENCİLİK ÜRÜNLERİ</t>
  </si>
  <si>
    <t>.           Madencilik Ürünleri</t>
  </si>
  <si>
    <t>.                         TOPLAM</t>
  </si>
  <si>
    <t>AKİB - Sektör Bazında İhracatı (MART DÖNEMİ )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</si>
</sst>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yyyy\-m\-d\ h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CFFE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CCCCCC"/>
      </top>
      <bottom>
        <color indexed="63"/>
      </bottom>
    </border>
    <border>
      <left>
        <color indexed="63"/>
      </left>
      <right style="medium">
        <color rgb="FFCCCCCC"/>
      </right>
      <top style="medium">
        <color rgb="FFCCCCCC"/>
      </top>
      <bottom>
        <color indexed="63"/>
      </bottom>
    </border>
    <border>
      <left>
        <color indexed="63"/>
      </left>
      <right style="medium">
        <color rgb="FFCCCCCC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medium">
        <color rgb="FFCCCCCC"/>
      </left>
      <right>
        <color indexed="63"/>
      </right>
      <top style="medium">
        <color rgb="FFCCCCCC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2" fillId="0" borderId="0" applyNumberFormat="0" applyFill="0" applyBorder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35" fillId="0" borderId="0" xfId="0" applyNumberFormat="1" applyFont="1" applyAlignment="1">
      <alignment/>
    </xf>
    <xf numFmtId="0" fontId="19" fillId="0" borderId="10" xfId="0" applyNumberFormat="1" applyFont="1" applyFill="1" applyBorder="1" applyAlignment="1" applyProtection="1">
      <alignment horizontal="left" vertical="top"/>
      <protection/>
    </xf>
    <xf numFmtId="3" fontId="19" fillId="0" borderId="11" xfId="0" applyNumberFormat="1" applyFont="1" applyFill="1" applyBorder="1" applyAlignment="1" applyProtection="1">
      <alignment horizontal="center" vertical="top"/>
      <protection/>
    </xf>
    <xf numFmtId="3" fontId="19" fillId="0" borderId="12" xfId="0" applyNumberFormat="1" applyFont="1" applyFill="1" applyBorder="1" applyAlignment="1" applyProtection="1">
      <alignment horizontal="center" vertical="top"/>
      <protection/>
    </xf>
    <xf numFmtId="3" fontId="19" fillId="0" borderId="0" xfId="0" applyNumberFormat="1" applyFont="1" applyFill="1" applyBorder="1" applyAlignment="1" applyProtection="1">
      <alignment horizontal="left" vertical="top"/>
      <protection/>
    </xf>
    <xf numFmtId="3" fontId="19" fillId="0" borderId="13" xfId="0" applyNumberFormat="1" applyFont="1" applyFill="1" applyBorder="1" applyAlignment="1" applyProtection="1">
      <alignment horizontal="left" vertical="top"/>
      <protection/>
    </xf>
    <xf numFmtId="3" fontId="19" fillId="0" borderId="0" xfId="0" applyNumberFormat="1" applyFont="1" applyFill="1" applyBorder="1" applyAlignment="1" applyProtection="1">
      <alignment horizontal="center" vertical="top"/>
      <protection/>
    </xf>
    <xf numFmtId="0" fontId="35" fillId="0" borderId="0" xfId="0" applyFont="1" applyAlignment="1">
      <alignment/>
    </xf>
    <xf numFmtId="0" fontId="19" fillId="0" borderId="14" xfId="0" applyNumberFormat="1" applyFont="1" applyFill="1" applyBorder="1" applyAlignment="1" applyProtection="1">
      <alignment horizontal="left" vertical="top"/>
      <protection/>
    </xf>
    <xf numFmtId="3" fontId="19" fillId="0" borderId="15" xfId="0" applyNumberFormat="1" applyFont="1" applyFill="1" applyBorder="1" applyAlignment="1" applyProtection="1">
      <alignment horizontal="right" vertical="top"/>
      <protection/>
    </xf>
    <xf numFmtId="3" fontId="35" fillId="0" borderId="15" xfId="0" applyNumberFormat="1" applyFont="1" applyBorder="1" applyAlignment="1">
      <alignment horizontal="right"/>
    </xf>
    <xf numFmtId="0" fontId="19" fillId="0" borderId="16" xfId="0" applyNumberFormat="1" applyFont="1" applyFill="1" applyBorder="1" applyAlignment="1" applyProtection="1">
      <alignment horizontal="left" vertical="top"/>
      <protection/>
    </xf>
    <xf numFmtId="3" fontId="19" fillId="0" borderId="17" xfId="0" applyNumberFormat="1" applyFont="1" applyFill="1" applyBorder="1" applyAlignment="1" applyProtection="1">
      <alignment horizontal="right" vertical="top"/>
      <protection/>
    </xf>
    <xf numFmtId="0" fontId="20" fillId="0" borderId="16" xfId="0" applyNumberFormat="1" applyFont="1" applyFill="1" applyBorder="1" applyAlignment="1" applyProtection="1">
      <alignment horizontal="left" vertical="top"/>
      <protection/>
    </xf>
    <xf numFmtId="3" fontId="20" fillId="0" borderId="17" xfId="0" applyNumberFormat="1" applyFont="1" applyFill="1" applyBorder="1" applyAlignment="1" applyProtection="1">
      <alignment horizontal="right" vertical="top"/>
      <protection/>
    </xf>
    <xf numFmtId="3" fontId="0" fillId="0" borderId="17" xfId="0" applyNumberFormat="1" applyFont="1" applyBorder="1" applyAlignment="1">
      <alignment/>
    </xf>
    <xf numFmtId="3" fontId="20" fillId="0" borderId="18" xfId="0" applyNumberFormat="1" applyFont="1" applyFill="1" applyBorder="1" applyAlignment="1" applyProtection="1">
      <alignment horizontal="right" vertical="top"/>
      <protection/>
    </xf>
    <xf numFmtId="0" fontId="20" fillId="33" borderId="16" xfId="0" applyNumberFormat="1" applyFont="1" applyFill="1" applyBorder="1" applyAlignment="1" applyProtection="1">
      <alignment horizontal="left" vertical="top"/>
      <protection/>
    </xf>
    <xf numFmtId="3" fontId="20" fillId="33" borderId="17" xfId="0" applyNumberFormat="1" applyFont="1" applyFill="1" applyBorder="1" applyAlignment="1" applyProtection="1">
      <alignment horizontal="right" vertical="top"/>
      <protection/>
    </xf>
    <xf numFmtId="0" fontId="19" fillId="33" borderId="16" xfId="0" applyNumberFormat="1" applyFont="1" applyFill="1" applyBorder="1" applyAlignment="1" applyProtection="1">
      <alignment horizontal="left" vertical="top"/>
      <protection/>
    </xf>
    <xf numFmtId="3" fontId="19" fillId="33" borderId="17" xfId="0" applyNumberFormat="1" applyFont="1" applyFill="1" applyBorder="1" applyAlignment="1" applyProtection="1">
      <alignment horizontal="right" vertical="top"/>
      <protection/>
    </xf>
    <xf numFmtId="3" fontId="19" fillId="0" borderId="18" xfId="0" applyNumberFormat="1" applyFont="1" applyFill="1" applyBorder="1" applyAlignment="1" applyProtection="1">
      <alignment horizontal="right" vertical="top"/>
      <protection/>
    </xf>
    <xf numFmtId="0" fontId="19" fillId="0" borderId="19" xfId="0" applyNumberFormat="1" applyFont="1" applyFill="1" applyBorder="1" applyAlignment="1" applyProtection="1">
      <alignment horizontal="left" vertical="top"/>
      <protection/>
    </xf>
    <xf numFmtId="3" fontId="19" fillId="0" borderId="20" xfId="0" applyNumberFormat="1" applyFont="1" applyFill="1" applyBorder="1" applyAlignment="1" applyProtection="1">
      <alignment horizontal="right" vertical="top"/>
      <protection/>
    </xf>
    <xf numFmtId="3" fontId="19" fillId="0" borderId="21" xfId="0" applyNumberFormat="1" applyFont="1" applyFill="1" applyBorder="1" applyAlignment="1" applyProtection="1">
      <alignment horizontal="right" vertical="top"/>
      <protection/>
    </xf>
    <xf numFmtId="3" fontId="19" fillId="0" borderId="22" xfId="0" applyNumberFormat="1" applyFont="1" applyFill="1" applyBorder="1" applyAlignment="1" applyProtection="1">
      <alignment horizontal="right" vertical="top"/>
      <protection/>
    </xf>
    <xf numFmtId="0" fontId="17" fillId="0" borderId="23" xfId="0" applyNumberFormat="1" applyFont="1" applyFill="1" applyBorder="1" applyAlignment="1" applyProtection="1">
      <alignment horizontal="left" vertical="top"/>
      <protection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/>
    </xf>
    <xf numFmtId="0" fontId="37" fillId="0" borderId="16" xfId="0" applyFont="1" applyBorder="1" applyAlignment="1">
      <alignment/>
    </xf>
    <xf numFmtId="3" fontId="37" fillId="0" borderId="17" xfId="0" applyNumberFormat="1" applyFont="1" applyBorder="1" applyAlignment="1">
      <alignment/>
    </xf>
    <xf numFmtId="3" fontId="37" fillId="0" borderId="18" xfId="0" applyNumberFormat="1" applyFont="1" applyBorder="1" applyAlignment="1">
      <alignment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/>
    </xf>
    <xf numFmtId="0" fontId="38" fillId="0" borderId="14" xfId="0" applyFont="1" applyBorder="1" applyAlignment="1">
      <alignment/>
    </xf>
    <xf numFmtId="3" fontId="19" fillId="0" borderId="15" xfId="0" applyNumberFormat="1" applyFont="1" applyFill="1" applyBorder="1" applyAlignment="1" applyProtection="1">
      <alignment horizontal="right" vertical="top"/>
      <protection/>
    </xf>
    <xf numFmtId="3" fontId="38" fillId="0" borderId="15" xfId="0" applyNumberFormat="1" applyFont="1" applyBorder="1" applyAlignment="1">
      <alignment horizontal="right"/>
    </xf>
    <xf numFmtId="3" fontId="19" fillId="0" borderId="22" xfId="0" applyNumberFormat="1" applyFont="1" applyFill="1" applyBorder="1" applyAlignment="1" applyProtection="1">
      <alignment horizontal="right" vertical="top"/>
      <protection/>
    </xf>
    <xf numFmtId="0" fontId="38" fillId="0" borderId="16" xfId="0" applyFont="1" applyBorder="1" applyAlignment="1">
      <alignment/>
    </xf>
    <xf numFmtId="3" fontId="38" fillId="0" borderId="17" xfId="0" applyNumberFormat="1" applyFont="1" applyBorder="1" applyAlignment="1">
      <alignment/>
    </xf>
    <xf numFmtId="3" fontId="38" fillId="0" borderId="18" xfId="0" applyNumberFormat="1" applyFont="1" applyBorder="1" applyAlignment="1">
      <alignment/>
    </xf>
    <xf numFmtId="0" fontId="35" fillId="0" borderId="19" xfId="0" applyFont="1" applyBorder="1" applyAlignment="1">
      <alignment/>
    </xf>
    <xf numFmtId="3" fontId="35" fillId="0" borderId="20" xfId="0" applyNumberFormat="1" applyFont="1" applyBorder="1" applyAlignment="1">
      <alignment/>
    </xf>
    <xf numFmtId="3" fontId="35" fillId="0" borderId="21" xfId="0" applyNumberFormat="1" applyFont="1" applyBorder="1" applyAlignment="1">
      <alignment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Hyperlink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3">
      <selection activeCell="C31" sqref="C31"/>
    </sheetView>
  </sheetViews>
  <sheetFormatPr defaultColWidth="9.140625" defaultRowHeight="15"/>
  <cols>
    <col min="1" max="1" width="27.421875" style="1" customWidth="1"/>
    <col min="2" max="2" width="13.421875" style="2" bestFit="1" customWidth="1"/>
    <col min="3" max="3" width="11.140625" style="2" bestFit="1" customWidth="1"/>
    <col min="4" max="4" width="9.57421875" style="2" bestFit="1" customWidth="1"/>
    <col min="5" max="5" width="14.8515625" style="2" bestFit="1" customWidth="1"/>
    <col min="6" max="6" width="12.8515625" style="2" bestFit="1" customWidth="1"/>
    <col min="7" max="7" width="9.57421875" style="1" bestFit="1" customWidth="1"/>
    <col min="8" max="16384" width="9.140625" style="1" customWidth="1"/>
  </cols>
  <sheetData>
    <row r="1" spans="1:6" ht="15">
      <c r="A1" s="29" t="s">
        <v>34</v>
      </c>
      <c r="B1" s="5"/>
      <c r="C1" s="6"/>
      <c r="D1" s="9"/>
      <c r="E1" s="3"/>
      <c r="F1" s="3"/>
    </row>
    <row r="2" spans="1:6" ht="15">
      <c r="A2" s="4" t="s">
        <v>26</v>
      </c>
      <c r="B2" s="7"/>
      <c r="C2" s="8"/>
      <c r="D2" s="7"/>
      <c r="E2" s="3"/>
      <c r="F2" s="3"/>
    </row>
    <row r="3" spans="1:7" ht="15">
      <c r="A3" s="11"/>
      <c r="B3" s="12" t="s">
        <v>27</v>
      </c>
      <c r="C3" s="12" t="s">
        <v>28</v>
      </c>
      <c r="D3" s="12" t="s">
        <v>33</v>
      </c>
      <c r="E3" s="13" t="s">
        <v>29</v>
      </c>
      <c r="F3" s="13" t="s">
        <v>30</v>
      </c>
      <c r="G3" s="28" t="s">
        <v>33</v>
      </c>
    </row>
    <row r="4" spans="1:7" ht="15">
      <c r="A4" s="14" t="s">
        <v>0</v>
      </c>
      <c r="B4" s="15" t="s">
        <v>31</v>
      </c>
      <c r="C4" s="15" t="s">
        <v>31</v>
      </c>
      <c r="D4" s="15" t="s">
        <v>31</v>
      </c>
      <c r="E4" s="15" t="s">
        <v>31</v>
      </c>
      <c r="F4" s="15" t="s">
        <v>31</v>
      </c>
      <c r="G4" s="24" t="s">
        <v>31</v>
      </c>
    </row>
    <row r="5" spans="1:7" ht="15">
      <c r="A5" s="16" t="s">
        <v>22</v>
      </c>
      <c r="B5" s="17">
        <v>384199814.69</v>
      </c>
      <c r="C5" s="17">
        <v>264456477.16</v>
      </c>
      <c r="D5" s="17">
        <f>(C5-B5)/B5*100</f>
        <v>-31.166943072738736</v>
      </c>
      <c r="E5" s="18">
        <v>1046333786.72</v>
      </c>
      <c r="F5" s="18">
        <v>794561917.82</v>
      </c>
      <c r="G5" s="19">
        <f>(F5-E5)/E5*100</f>
        <v>-24.062289882585468</v>
      </c>
    </row>
    <row r="6" spans="1:7" ht="15">
      <c r="A6" s="16" t="s">
        <v>14</v>
      </c>
      <c r="B6" s="17">
        <v>189997945.49</v>
      </c>
      <c r="C6" s="17">
        <v>154772875.59</v>
      </c>
      <c r="D6" s="17">
        <f aca="true" t="shared" si="0" ref="D6:D31">(C6-B6)/B6*100</f>
        <v>-18.539710947481787</v>
      </c>
      <c r="E6" s="18">
        <v>527988292.25</v>
      </c>
      <c r="F6" s="18">
        <v>431283024.51</v>
      </c>
      <c r="G6" s="19">
        <f aca="true" t="shared" si="1" ref="G6:G31">(F6-E6)/E6*100</f>
        <v>-18.31579774769144</v>
      </c>
    </row>
    <row r="7" spans="1:7" ht="15">
      <c r="A7" s="16" t="s">
        <v>16</v>
      </c>
      <c r="B7" s="17">
        <v>85001022.54</v>
      </c>
      <c r="C7" s="17">
        <v>90518901.07</v>
      </c>
      <c r="D7" s="17">
        <f t="shared" si="0"/>
        <v>6.491543707492893</v>
      </c>
      <c r="E7" s="18">
        <v>327483167.18</v>
      </c>
      <c r="F7" s="18">
        <v>286622981.38</v>
      </c>
      <c r="G7" s="19">
        <f t="shared" si="1"/>
        <v>-12.477033904323195</v>
      </c>
    </row>
    <row r="8" spans="1:7" ht="15">
      <c r="A8" s="16" t="s">
        <v>2</v>
      </c>
      <c r="B8" s="17">
        <v>109905596.83</v>
      </c>
      <c r="C8" s="17">
        <v>98038621.81</v>
      </c>
      <c r="D8" s="17">
        <f t="shared" si="0"/>
        <v>-10.797425574564341</v>
      </c>
      <c r="E8" s="18">
        <v>305880164.21</v>
      </c>
      <c r="F8" s="18">
        <v>252963431.08</v>
      </c>
      <c r="G8" s="19">
        <f t="shared" si="1"/>
        <v>-17.29982500390916</v>
      </c>
    </row>
    <row r="9" spans="1:7" ht="15">
      <c r="A9" s="16" t="s">
        <v>4</v>
      </c>
      <c r="B9" s="17">
        <v>78021816.42</v>
      </c>
      <c r="C9" s="17">
        <v>86467954.83</v>
      </c>
      <c r="D9" s="17">
        <f t="shared" si="0"/>
        <v>10.825354750181035</v>
      </c>
      <c r="E9" s="18">
        <v>228485606.73</v>
      </c>
      <c r="F9" s="18">
        <v>234762799.62</v>
      </c>
      <c r="G9" s="19">
        <f t="shared" si="1"/>
        <v>2.7473034209186467</v>
      </c>
    </row>
    <row r="10" spans="1:7" ht="15">
      <c r="A10" s="20" t="s">
        <v>3</v>
      </c>
      <c r="B10" s="21">
        <v>49203530.74</v>
      </c>
      <c r="C10" s="21">
        <v>54442006.8</v>
      </c>
      <c r="D10" s="17">
        <f t="shared" si="0"/>
        <v>10.646545036942596</v>
      </c>
      <c r="E10" s="18">
        <v>147294232.86</v>
      </c>
      <c r="F10" s="18">
        <v>153796341.07</v>
      </c>
      <c r="G10" s="19">
        <f t="shared" si="1"/>
        <v>4.4143671369537545</v>
      </c>
    </row>
    <row r="11" spans="1:7" ht="15">
      <c r="A11" s="20" t="s">
        <v>9</v>
      </c>
      <c r="B11" s="21">
        <v>28058092.56</v>
      </c>
      <c r="C11" s="21">
        <v>48376212.12</v>
      </c>
      <c r="D11" s="17">
        <f t="shared" si="0"/>
        <v>72.4144719265977</v>
      </c>
      <c r="E11" s="18">
        <v>76712270.69</v>
      </c>
      <c r="F11" s="18">
        <v>144312361.77</v>
      </c>
      <c r="G11" s="19">
        <f t="shared" si="1"/>
        <v>88.12161401554259</v>
      </c>
    </row>
    <row r="12" spans="1:7" ht="15">
      <c r="A12" s="20" t="s">
        <v>11</v>
      </c>
      <c r="B12" s="21">
        <v>25022051.05</v>
      </c>
      <c r="C12" s="21">
        <v>23166517.19</v>
      </c>
      <c r="D12" s="17">
        <f t="shared" si="0"/>
        <v>-7.415594574130642</v>
      </c>
      <c r="E12" s="18">
        <v>70606065.98</v>
      </c>
      <c r="F12" s="18">
        <v>64164733.06</v>
      </c>
      <c r="G12" s="19">
        <f t="shared" si="1"/>
        <v>-9.122917175168185</v>
      </c>
    </row>
    <row r="13" spans="1:7" ht="15">
      <c r="A13" s="22" t="s">
        <v>32</v>
      </c>
      <c r="B13" s="23">
        <f>SUM(B5:B12)</f>
        <v>949409870.3199999</v>
      </c>
      <c r="C13" s="23">
        <f>SUM(C5:C12)</f>
        <v>820239566.57</v>
      </c>
      <c r="D13" s="17">
        <f t="shared" si="0"/>
        <v>-13.60532555938805</v>
      </c>
      <c r="E13" s="23">
        <f>SUM(E5:E12)</f>
        <v>2730783586.6200004</v>
      </c>
      <c r="F13" s="23">
        <f>SUM(F5:F12)</f>
        <v>2362467590.31</v>
      </c>
      <c r="G13" s="19">
        <f t="shared" si="1"/>
        <v>-13.487557128826888</v>
      </c>
    </row>
    <row r="14" spans="1:7" ht="15">
      <c r="A14" s="20" t="s">
        <v>19</v>
      </c>
      <c r="B14" s="21">
        <v>11876906.2</v>
      </c>
      <c r="C14" s="21">
        <v>11008806.8</v>
      </c>
      <c r="D14" s="17">
        <f t="shared" si="0"/>
        <v>-7.309137458709563</v>
      </c>
      <c r="E14" s="18">
        <v>32853059.32</v>
      </c>
      <c r="F14" s="18">
        <v>29379144.33</v>
      </c>
      <c r="G14" s="19">
        <f t="shared" si="1"/>
        <v>-10.57409891773818</v>
      </c>
    </row>
    <row r="15" spans="1:7" ht="15">
      <c r="A15" s="20" t="s">
        <v>7</v>
      </c>
      <c r="B15" s="21">
        <v>3356766.98</v>
      </c>
      <c r="C15" s="21">
        <v>3457258.42</v>
      </c>
      <c r="D15" s="17">
        <f t="shared" si="0"/>
        <v>2.9936972270860442</v>
      </c>
      <c r="E15" s="18">
        <v>7730204.74</v>
      </c>
      <c r="F15" s="18">
        <v>12520228.29</v>
      </c>
      <c r="G15" s="19">
        <f t="shared" si="1"/>
        <v>61.96502823804896</v>
      </c>
    </row>
    <row r="16" spans="1:7" ht="15">
      <c r="A16" s="20" t="s">
        <v>5</v>
      </c>
      <c r="B16" s="21">
        <v>3237123.8</v>
      </c>
      <c r="C16" s="21">
        <v>4325567.73</v>
      </c>
      <c r="D16" s="17">
        <f t="shared" si="0"/>
        <v>33.62379684088698</v>
      </c>
      <c r="E16" s="18">
        <v>10195771.41</v>
      </c>
      <c r="F16" s="18">
        <v>9727428.87</v>
      </c>
      <c r="G16" s="19">
        <f t="shared" si="1"/>
        <v>-4.593497845005148</v>
      </c>
    </row>
    <row r="17" spans="1:7" ht="15">
      <c r="A17" s="20" t="s">
        <v>21</v>
      </c>
      <c r="B17" s="21">
        <v>521781.08</v>
      </c>
      <c r="C17" s="21">
        <v>2647793.22</v>
      </c>
      <c r="D17" s="17">
        <f t="shared" si="0"/>
        <v>407.4528995953629</v>
      </c>
      <c r="E17" s="18">
        <v>1789207.84</v>
      </c>
      <c r="F17" s="18">
        <v>9008918.2</v>
      </c>
      <c r="G17" s="19">
        <f t="shared" si="1"/>
        <v>403.51434856221056</v>
      </c>
    </row>
    <row r="18" spans="1:7" ht="15">
      <c r="A18" s="16" t="s">
        <v>24</v>
      </c>
      <c r="B18" s="17">
        <v>3083145.2</v>
      </c>
      <c r="C18" s="17">
        <v>2405906.21</v>
      </c>
      <c r="D18" s="17">
        <f t="shared" si="0"/>
        <v>-21.96584805671819</v>
      </c>
      <c r="E18" s="18">
        <v>7357522.95</v>
      </c>
      <c r="F18" s="18">
        <v>6334389.46</v>
      </c>
      <c r="G18" s="19">
        <f t="shared" si="1"/>
        <v>-13.905950371517362</v>
      </c>
    </row>
    <row r="19" spans="1:7" ht="15">
      <c r="A19" s="16" t="s">
        <v>18</v>
      </c>
      <c r="B19" s="17">
        <v>873072.33</v>
      </c>
      <c r="C19" s="17">
        <v>1374041.27</v>
      </c>
      <c r="D19" s="17">
        <f t="shared" si="0"/>
        <v>57.38000424317652</v>
      </c>
      <c r="E19" s="18">
        <v>3866994.63</v>
      </c>
      <c r="F19" s="18">
        <v>5122749.93</v>
      </c>
      <c r="G19" s="19">
        <f t="shared" si="1"/>
        <v>32.47367581681901</v>
      </c>
    </row>
    <row r="20" spans="1:7" ht="15">
      <c r="A20" s="20" t="s">
        <v>23</v>
      </c>
      <c r="B20" s="21">
        <v>915203.81</v>
      </c>
      <c r="C20" s="21">
        <v>1284835.08</v>
      </c>
      <c r="D20" s="17">
        <f t="shared" si="0"/>
        <v>40.38786398845958</v>
      </c>
      <c r="E20" s="18">
        <v>3414878.35</v>
      </c>
      <c r="F20" s="18">
        <v>4447760.43</v>
      </c>
      <c r="G20" s="19">
        <f t="shared" si="1"/>
        <v>30.2465263513706</v>
      </c>
    </row>
    <row r="21" spans="1:7" ht="15">
      <c r="A21" s="20" t="s">
        <v>15</v>
      </c>
      <c r="B21" s="21">
        <v>455615.84</v>
      </c>
      <c r="C21" s="21">
        <v>988691.87</v>
      </c>
      <c r="D21" s="17">
        <f t="shared" si="0"/>
        <v>117.00120654277515</v>
      </c>
      <c r="E21" s="18">
        <v>1552695.21</v>
      </c>
      <c r="F21" s="18">
        <v>2381890.26</v>
      </c>
      <c r="G21" s="19">
        <f t="shared" si="1"/>
        <v>53.40359425723995</v>
      </c>
    </row>
    <row r="22" spans="1:7" ht="15">
      <c r="A22" s="16" t="s">
        <v>20</v>
      </c>
      <c r="B22" s="17">
        <v>845843.76</v>
      </c>
      <c r="C22" s="17">
        <v>858663.49</v>
      </c>
      <c r="D22" s="17">
        <f t="shared" si="0"/>
        <v>1.5156144203274589</v>
      </c>
      <c r="E22" s="18">
        <v>1787953.28</v>
      </c>
      <c r="F22" s="18">
        <v>1844800.91</v>
      </c>
      <c r="G22" s="19">
        <f t="shared" si="1"/>
        <v>3.179480730055759</v>
      </c>
    </row>
    <row r="23" spans="1:7" ht="15">
      <c r="A23" s="16" t="s">
        <v>10</v>
      </c>
      <c r="B23" s="17">
        <v>1210542.05</v>
      </c>
      <c r="C23" s="17">
        <v>264897.9</v>
      </c>
      <c r="D23" s="17">
        <f t="shared" si="0"/>
        <v>-78.11741442604162</v>
      </c>
      <c r="E23" s="18">
        <v>4398085.9</v>
      </c>
      <c r="F23" s="18">
        <v>1051133.7</v>
      </c>
      <c r="G23" s="19">
        <f t="shared" si="1"/>
        <v>-76.10020077143103</v>
      </c>
    </row>
    <row r="24" spans="1:7" ht="15">
      <c r="A24" s="16" t="s">
        <v>6</v>
      </c>
      <c r="B24" s="17">
        <v>1699865</v>
      </c>
      <c r="C24" s="17">
        <v>7949.84</v>
      </c>
      <c r="D24" s="17">
        <f t="shared" si="0"/>
        <v>-99.53232521406112</v>
      </c>
      <c r="E24" s="18">
        <v>8810255</v>
      </c>
      <c r="F24" s="18">
        <v>1029204.84</v>
      </c>
      <c r="G24" s="19">
        <f t="shared" si="1"/>
        <v>-88.31810384602943</v>
      </c>
    </row>
    <row r="25" spans="1:7" ht="15">
      <c r="A25" s="16" t="s">
        <v>12</v>
      </c>
      <c r="B25" s="17">
        <v>120508.86</v>
      </c>
      <c r="C25" s="17">
        <v>415221.78</v>
      </c>
      <c r="D25" s="17">
        <f t="shared" si="0"/>
        <v>244.55705580485954</v>
      </c>
      <c r="E25" s="18">
        <v>286096.3</v>
      </c>
      <c r="F25" s="18">
        <v>818903.13</v>
      </c>
      <c r="G25" s="19">
        <f t="shared" si="1"/>
        <v>186.23338714971152</v>
      </c>
    </row>
    <row r="26" spans="1:7" ht="15">
      <c r="A26" s="20" t="s">
        <v>13</v>
      </c>
      <c r="B26" s="21">
        <v>228204.84</v>
      </c>
      <c r="C26" s="21">
        <v>71710</v>
      </c>
      <c r="D26" s="17">
        <f t="shared" si="0"/>
        <v>-68.57647716849476</v>
      </c>
      <c r="E26" s="18">
        <v>1488907.88</v>
      </c>
      <c r="F26" s="18">
        <v>176886.3</v>
      </c>
      <c r="G26" s="19">
        <f t="shared" si="1"/>
        <v>-88.11972840119564</v>
      </c>
    </row>
    <row r="27" spans="1:7" ht="15">
      <c r="A27" s="16" t="s">
        <v>8</v>
      </c>
      <c r="B27" s="17">
        <v>88157.6</v>
      </c>
      <c r="C27" s="17">
        <v>8645.71</v>
      </c>
      <c r="D27" s="17">
        <f t="shared" si="0"/>
        <v>-90.19289318221006</v>
      </c>
      <c r="E27" s="18">
        <v>190032.06</v>
      </c>
      <c r="F27" s="18">
        <v>52683.13</v>
      </c>
      <c r="G27" s="19">
        <f t="shared" si="1"/>
        <v>-72.27671478170578</v>
      </c>
    </row>
    <row r="28" spans="1:7" ht="15">
      <c r="A28" s="20" t="s">
        <v>1</v>
      </c>
      <c r="B28" s="21">
        <v>187714.71</v>
      </c>
      <c r="C28" s="21">
        <v>12783.15</v>
      </c>
      <c r="D28" s="17">
        <f t="shared" si="0"/>
        <v>-93.19011813192478</v>
      </c>
      <c r="E28" s="18">
        <v>224760.59</v>
      </c>
      <c r="F28" s="18">
        <v>13268.85</v>
      </c>
      <c r="G28" s="19">
        <f t="shared" si="1"/>
        <v>-94.09645169555748</v>
      </c>
    </row>
    <row r="29" spans="1:7" ht="15">
      <c r="A29" s="20" t="s">
        <v>17</v>
      </c>
      <c r="B29" s="17">
        <v>0</v>
      </c>
      <c r="C29" s="21">
        <v>644.44</v>
      </c>
      <c r="D29" s="17">
        <v>100</v>
      </c>
      <c r="E29" s="18">
        <v>1686.85</v>
      </c>
      <c r="F29" s="18">
        <v>2078.5</v>
      </c>
      <c r="G29" s="19">
        <f t="shared" si="1"/>
        <v>23.217832053828147</v>
      </c>
    </row>
    <row r="30" spans="1:7" ht="15">
      <c r="A30" s="22" t="s">
        <v>32</v>
      </c>
      <c r="B30" s="23">
        <f>SUM(B14:B29)</f>
        <v>28700452.06</v>
      </c>
      <c r="C30" s="23">
        <f>SUM(C14:C29)</f>
        <v>29133416.910000004</v>
      </c>
      <c r="D30" s="15">
        <f t="shared" si="0"/>
        <v>1.5085645657945264</v>
      </c>
      <c r="E30" s="23">
        <f>SUM(E14:E29)</f>
        <v>85948112.31</v>
      </c>
      <c r="F30" s="23">
        <f>SUM(F14:F29)</f>
        <v>83911469.12999998</v>
      </c>
      <c r="G30" s="24">
        <f t="shared" si="1"/>
        <v>-2.3696194427798507</v>
      </c>
    </row>
    <row r="31" spans="1:7" s="10" customFormat="1" ht="15">
      <c r="A31" s="25" t="s">
        <v>25</v>
      </c>
      <c r="B31" s="26">
        <f>(B30+B13)</f>
        <v>978110322.3799999</v>
      </c>
      <c r="C31" s="26">
        <f>(C30+C13)</f>
        <v>849372983.48</v>
      </c>
      <c r="D31" s="26">
        <f t="shared" si="0"/>
        <v>-13.16184237650698</v>
      </c>
      <c r="E31" s="26">
        <f>(E30+E13)</f>
        <v>2816731698.9300003</v>
      </c>
      <c r="F31" s="26">
        <f>(F30+F13)</f>
        <v>2446379059.44</v>
      </c>
      <c r="G31" s="27">
        <f t="shared" si="1"/>
        <v>-13.148310846598813</v>
      </c>
    </row>
  </sheetData>
  <sheetProtection/>
  <printOptions/>
  <pageMargins left="1.2598425196850394" right="1.2598425196850394" top="0.984251968503937" bottom="0.984251968503937" header="0.5118110236220472" footer="0.5118110236220472"/>
  <pageSetup horizontalDpi="600" verticalDpi="600" orientation="landscape" paperSize="9" r:id="rId1"/>
  <headerFooter>
    <oddHeader>&amp;L&amp;C&amp;"Arial,Bold"&amp;"18.0"&amp;K0AKİB&amp;R&amp;"Arial"&amp;"10.0"&amp;K001 Nis 2016 09:03</oddHeader>
    <oddFooter>&amp;L&amp;C&amp;"Arial"&amp;"10.0"&amp;K0&amp;P&amp;R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49.57421875" style="31" bestFit="1" customWidth="1"/>
    <col min="2" max="3" width="12.00390625" style="32" bestFit="1" customWidth="1"/>
    <col min="4" max="4" width="12.00390625" style="32" customWidth="1"/>
    <col min="5" max="5" width="14.140625" style="32" customWidth="1"/>
    <col min="6" max="6" width="15.140625" style="32" customWidth="1"/>
    <col min="7" max="16384" width="9.140625" style="31" customWidth="1"/>
  </cols>
  <sheetData>
    <row r="1" spans="1:6" s="36" customFormat="1" ht="12.75">
      <c r="A1" s="36" t="s">
        <v>73</v>
      </c>
      <c r="B1" s="37"/>
      <c r="C1" s="37"/>
      <c r="D1" s="37"/>
      <c r="E1" s="37"/>
      <c r="F1" s="37"/>
    </row>
    <row r="2" spans="2:6" s="36" customFormat="1" ht="12.75">
      <c r="B2" s="37"/>
      <c r="C2" s="37"/>
      <c r="D2" s="37"/>
      <c r="E2" s="37"/>
      <c r="F2" s="37"/>
    </row>
    <row r="3" spans="2:6" s="36" customFormat="1" ht="12.75">
      <c r="B3" s="37"/>
      <c r="C3" s="37"/>
      <c r="D3" s="37"/>
      <c r="E3" s="37"/>
      <c r="F3" s="37"/>
    </row>
    <row r="4" spans="1:7" s="36" customFormat="1" ht="12.75">
      <c r="A4" s="38"/>
      <c r="B4" s="39" t="s">
        <v>27</v>
      </c>
      <c r="C4" s="39" t="s">
        <v>28</v>
      </c>
      <c r="D4" s="39" t="s">
        <v>33</v>
      </c>
      <c r="E4" s="40" t="s">
        <v>29</v>
      </c>
      <c r="F4" s="40" t="s">
        <v>30</v>
      </c>
      <c r="G4" s="41" t="s">
        <v>33</v>
      </c>
    </row>
    <row r="5" spans="1:7" s="36" customFormat="1" ht="12.75">
      <c r="A5" s="42"/>
      <c r="B5" s="15" t="s">
        <v>31</v>
      </c>
      <c r="C5" s="15" t="s">
        <v>31</v>
      </c>
      <c r="D5" s="15" t="s">
        <v>31</v>
      </c>
      <c r="E5" s="15" t="s">
        <v>31</v>
      </c>
      <c r="F5" s="15" t="s">
        <v>31</v>
      </c>
      <c r="G5" s="24" t="s">
        <v>31</v>
      </c>
    </row>
    <row r="6" spans="1:7" s="36" customFormat="1" ht="12.75">
      <c r="A6" s="42" t="s">
        <v>35</v>
      </c>
      <c r="B6" s="43">
        <f>(B7+B16+B18)</f>
        <v>267913102.13000003</v>
      </c>
      <c r="C6" s="43">
        <f>(C7+C16+C18)</f>
        <v>262983357.82999998</v>
      </c>
      <c r="D6" s="43">
        <f>(C6-B6)/B6*100</f>
        <v>-1.840053457933525</v>
      </c>
      <c r="E6" s="43">
        <f>(E7+E16+E18)</f>
        <v>848173806.23</v>
      </c>
      <c r="F6" s="43">
        <f>(F7+F16+F18)</f>
        <v>752471573.2800001</v>
      </c>
      <c r="G6" s="44">
        <f>(F6-E6)/E6*100</f>
        <v>-11.283328045154024</v>
      </c>
    </row>
    <row r="7" spans="1:7" ht="12.75">
      <c r="A7" s="33" t="s">
        <v>36</v>
      </c>
      <c r="B7" s="34">
        <f>SUM(B8:B15)</f>
        <v>200825682.13000003</v>
      </c>
      <c r="C7" s="34">
        <f>SUM(C8:C15)</f>
        <v>195156461.64</v>
      </c>
      <c r="D7" s="34">
        <f aca="true" t="shared" si="0" ref="D7:D43">(C7-B7)/B7*100</f>
        <v>-2.822955923700135</v>
      </c>
      <c r="E7" s="34">
        <f>SUM(E8:E15)</f>
        <v>653451826.45</v>
      </c>
      <c r="F7" s="34">
        <f>SUM(F8:F15)</f>
        <v>563267149.8700001</v>
      </c>
      <c r="G7" s="35">
        <f aca="true" t="shared" si="1" ref="G7:G43">(F7-E7)/E7*100</f>
        <v>-13.801273931690595</v>
      </c>
    </row>
    <row r="8" spans="1:7" ht="12.75">
      <c r="A8" s="33" t="s">
        <v>37</v>
      </c>
      <c r="B8" s="34">
        <v>106858075.02</v>
      </c>
      <c r="C8" s="34">
        <v>96120807.84</v>
      </c>
      <c r="D8" s="34">
        <f t="shared" si="0"/>
        <v>-10.048157032578363</v>
      </c>
      <c r="E8" s="34">
        <v>296887561.41</v>
      </c>
      <c r="F8" s="34">
        <v>247332104.4</v>
      </c>
      <c r="G8" s="35">
        <f t="shared" si="1"/>
        <v>-16.691658207116404</v>
      </c>
    </row>
    <row r="9" spans="1:7" ht="12.75">
      <c r="A9" s="33" t="s">
        <v>38</v>
      </c>
      <c r="B9" s="34">
        <v>69830547.59</v>
      </c>
      <c r="C9" s="34">
        <v>75033000.29</v>
      </c>
      <c r="D9" s="34">
        <f t="shared" si="0"/>
        <v>7.450110130233339</v>
      </c>
      <c r="E9" s="34">
        <v>288316092.73</v>
      </c>
      <c r="F9" s="34">
        <v>247196321.8</v>
      </c>
      <c r="G9" s="35">
        <f t="shared" si="1"/>
        <v>-14.262045014777419</v>
      </c>
    </row>
    <row r="10" spans="1:7" ht="12.75">
      <c r="A10" s="33" t="s">
        <v>39</v>
      </c>
      <c r="B10" s="34">
        <v>9860835.32</v>
      </c>
      <c r="C10" s="34">
        <v>9343141.03</v>
      </c>
      <c r="D10" s="34">
        <f t="shared" si="0"/>
        <v>-5.250004418489781</v>
      </c>
      <c r="E10" s="34">
        <v>23659131.64</v>
      </c>
      <c r="F10" s="34">
        <v>22501612.61</v>
      </c>
      <c r="G10" s="35">
        <f t="shared" si="1"/>
        <v>-4.892483154550812</v>
      </c>
    </row>
    <row r="11" spans="1:7" ht="12.75">
      <c r="A11" s="33" t="s">
        <v>40</v>
      </c>
      <c r="B11" s="34">
        <v>7823961.3</v>
      </c>
      <c r="C11" s="34">
        <v>10033355.31</v>
      </c>
      <c r="D11" s="34">
        <f t="shared" si="0"/>
        <v>28.238815675123558</v>
      </c>
      <c r="E11" s="34">
        <v>23048774.93</v>
      </c>
      <c r="F11" s="34">
        <v>29840085.1</v>
      </c>
      <c r="G11" s="35">
        <f t="shared" si="1"/>
        <v>29.464950699659603</v>
      </c>
    </row>
    <row r="12" spans="1:7" ht="12.75">
      <c r="A12" s="33" t="s">
        <v>41</v>
      </c>
      <c r="B12" s="34">
        <v>3356766.98</v>
      </c>
      <c r="C12" s="34">
        <v>3457258.42</v>
      </c>
      <c r="D12" s="34">
        <f t="shared" si="0"/>
        <v>2.9936972270860442</v>
      </c>
      <c r="E12" s="34">
        <v>7730204.74</v>
      </c>
      <c r="F12" s="34">
        <v>12520228.29</v>
      </c>
      <c r="G12" s="35">
        <f t="shared" si="1"/>
        <v>61.96502823804896</v>
      </c>
    </row>
    <row r="13" spans="1:7" ht="12.75">
      <c r="A13" s="33" t="s">
        <v>42</v>
      </c>
      <c r="B13" s="34">
        <v>1275122.06</v>
      </c>
      <c r="C13" s="34">
        <v>745727.13</v>
      </c>
      <c r="D13" s="34">
        <f t="shared" si="0"/>
        <v>-41.517196400790056</v>
      </c>
      <c r="E13" s="34">
        <v>4713709.7</v>
      </c>
      <c r="F13" s="34">
        <v>2028689.7</v>
      </c>
      <c r="G13" s="35">
        <f t="shared" si="1"/>
        <v>-56.96192958170504</v>
      </c>
    </row>
    <row r="14" spans="1:7" ht="12.75">
      <c r="A14" s="33" t="s">
        <v>43</v>
      </c>
      <c r="B14" s="34">
        <v>1699865</v>
      </c>
      <c r="C14" s="34">
        <v>7949.84</v>
      </c>
      <c r="D14" s="34">
        <f t="shared" si="0"/>
        <v>-99.53232521406112</v>
      </c>
      <c r="E14" s="34">
        <v>8810255</v>
      </c>
      <c r="F14" s="34">
        <v>1029204.84</v>
      </c>
      <c r="G14" s="35">
        <f t="shared" si="1"/>
        <v>-88.31810384602943</v>
      </c>
    </row>
    <row r="15" spans="1:7" ht="12.75">
      <c r="A15" s="33" t="s">
        <v>44</v>
      </c>
      <c r="B15" s="34">
        <v>120508.86</v>
      </c>
      <c r="C15" s="34">
        <v>415221.78</v>
      </c>
      <c r="D15" s="34">
        <f t="shared" si="0"/>
        <v>244.55705580485954</v>
      </c>
      <c r="E15" s="34">
        <v>286096.3</v>
      </c>
      <c r="F15" s="34">
        <v>818903.13</v>
      </c>
      <c r="G15" s="35">
        <f t="shared" si="1"/>
        <v>186.23338714971152</v>
      </c>
    </row>
    <row r="16" spans="1:7" ht="12.75">
      <c r="A16" s="33" t="s">
        <v>45</v>
      </c>
      <c r="B16" s="34">
        <v>24972177.31</v>
      </c>
      <c r="C16" s="34">
        <v>23018412.19</v>
      </c>
      <c r="D16" s="34">
        <f t="shared" si="0"/>
        <v>-7.823767610434277</v>
      </c>
      <c r="E16" s="34">
        <v>70958802.39</v>
      </c>
      <c r="F16" s="34">
        <v>63947988.75</v>
      </c>
      <c r="G16" s="35">
        <f t="shared" si="1"/>
        <v>-9.880118327628388</v>
      </c>
    </row>
    <row r="17" spans="1:7" ht="12.75">
      <c r="A17" s="33" t="s">
        <v>46</v>
      </c>
      <c r="B17" s="34">
        <v>24972177.31</v>
      </c>
      <c r="C17" s="34">
        <v>23018412.19</v>
      </c>
      <c r="D17" s="34">
        <f t="shared" si="0"/>
        <v>-7.823767610434277</v>
      </c>
      <c r="E17" s="34">
        <v>70958802.39</v>
      </c>
      <c r="F17" s="34">
        <v>63947988.75</v>
      </c>
      <c r="G17" s="35">
        <f t="shared" si="1"/>
        <v>-9.880118327628388</v>
      </c>
    </row>
    <row r="18" spans="1:7" ht="12.75">
      <c r="A18" s="33" t="s">
        <v>47</v>
      </c>
      <c r="B18" s="34">
        <v>42115242.69</v>
      </c>
      <c r="C18" s="34">
        <v>44808484</v>
      </c>
      <c r="D18" s="34">
        <f t="shared" si="0"/>
        <v>6.394932423456023</v>
      </c>
      <c r="E18" s="34">
        <v>123763177.39</v>
      </c>
      <c r="F18" s="34">
        <v>125256434.66</v>
      </c>
      <c r="G18" s="35">
        <f t="shared" si="1"/>
        <v>1.2065440638247948</v>
      </c>
    </row>
    <row r="19" spans="1:7" ht="12.75">
      <c r="A19" s="33" t="s">
        <v>48</v>
      </c>
      <c r="B19" s="34">
        <v>42115242.69</v>
      </c>
      <c r="C19" s="34">
        <v>44808484</v>
      </c>
      <c r="D19" s="34">
        <f t="shared" si="0"/>
        <v>6.394932423456023</v>
      </c>
      <c r="E19" s="34">
        <v>123763177.39</v>
      </c>
      <c r="F19" s="34">
        <v>125256434.66</v>
      </c>
      <c r="G19" s="35">
        <f t="shared" si="1"/>
        <v>1.2065440638247948</v>
      </c>
    </row>
    <row r="20" spans="1:7" s="36" customFormat="1" ht="12.75">
      <c r="A20" s="42" t="s">
        <v>49</v>
      </c>
      <c r="B20" s="43">
        <f>(B21+B25+B27)</f>
        <v>697513216.54</v>
      </c>
      <c r="C20" s="43">
        <f>(C21+C25+C27)</f>
        <v>576508998.95</v>
      </c>
      <c r="D20" s="43">
        <f t="shared" si="0"/>
        <v>-17.34794620670256</v>
      </c>
      <c r="E20" s="43">
        <f>(E21+E25+E27)</f>
        <v>1929614268.5199997</v>
      </c>
      <c r="F20" s="43">
        <f>(F21+F25+F27)</f>
        <v>1667684810.1099997</v>
      </c>
      <c r="G20" s="44">
        <f t="shared" si="1"/>
        <v>-13.574187477940763</v>
      </c>
    </row>
    <row r="21" spans="1:7" ht="12.75">
      <c r="A21" s="33" t="s">
        <v>50</v>
      </c>
      <c r="B21" s="34">
        <f>SUM(B22:B24)</f>
        <v>77447665.57999998</v>
      </c>
      <c r="C21" s="34">
        <f>SUM(C22:C24)</f>
        <v>85312513.98</v>
      </c>
      <c r="D21" s="34">
        <f t="shared" si="0"/>
        <v>10.155049014196539</v>
      </c>
      <c r="E21" s="34">
        <f>SUM(E22:E24)</f>
        <v>224424915.57999998</v>
      </c>
      <c r="F21" s="34">
        <f>SUM(F22:F24)</f>
        <v>231830098.01</v>
      </c>
      <c r="G21" s="35">
        <f t="shared" si="1"/>
        <v>3.299625806190983</v>
      </c>
    </row>
    <row r="22" spans="1:7" ht="12.75">
      <c r="A22" s="33" t="s">
        <v>51</v>
      </c>
      <c r="B22" s="34">
        <v>74010711.35</v>
      </c>
      <c r="C22" s="34">
        <v>81742959.39</v>
      </c>
      <c r="D22" s="34">
        <f t="shared" si="0"/>
        <v>10.447471587502864</v>
      </c>
      <c r="E22" s="34">
        <v>215526803.44</v>
      </c>
      <c r="F22" s="34">
        <v>222122139.36</v>
      </c>
      <c r="G22" s="35">
        <f t="shared" si="1"/>
        <v>3.060100096476435</v>
      </c>
    </row>
    <row r="23" spans="1:7" ht="12.75">
      <c r="A23" s="33" t="s">
        <v>52</v>
      </c>
      <c r="B23" s="34">
        <v>1150314.99</v>
      </c>
      <c r="C23" s="34">
        <v>1163760.48</v>
      </c>
      <c r="D23" s="34">
        <f t="shared" si="0"/>
        <v>1.1688528895898322</v>
      </c>
      <c r="E23" s="34">
        <v>2393566.57</v>
      </c>
      <c r="F23" s="34">
        <v>2641149.23</v>
      </c>
      <c r="G23" s="35">
        <f t="shared" si="1"/>
        <v>10.343671369039892</v>
      </c>
    </row>
    <row r="24" spans="1:7" ht="12.75">
      <c r="A24" s="33" t="s">
        <v>53</v>
      </c>
      <c r="B24" s="34">
        <v>2286639.24</v>
      </c>
      <c r="C24" s="34">
        <v>2405794.11</v>
      </c>
      <c r="D24" s="34">
        <f t="shared" si="0"/>
        <v>5.2109168737959575</v>
      </c>
      <c r="E24" s="34">
        <v>6504545.57</v>
      </c>
      <c r="F24" s="34">
        <v>7066809.42</v>
      </c>
      <c r="G24" s="35">
        <f t="shared" si="1"/>
        <v>8.64416805062063</v>
      </c>
    </row>
    <row r="25" spans="1:7" ht="12.75">
      <c r="A25" s="33" t="s">
        <v>54</v>
      </c>
      <c r="B25" s="34">
        <v>345639141.02</v>
      </c>
      <c r="C25" s="34">
        <v>230636634.41</v>
      </c>
      <c r="D25" s="34">
        <f t="shared" si="0"/>
        <v>-33.272419978426434</v>
      </c>
      <c r="E25" s="34">
        <v>947515666.27</v>
      </c>
      <c r="F25" s="34">
        <v>713284187.29</v>
      </c>
      <c r="G25" s="35">
        <f t="shared" si="1"/>
        <v>-24.720591681832353</v>
      </c>
    </row>
    <row r="26" spans="1:7" ht="12.75">
      <c r="A26" s="33" t="s">
        <v>55</v>
      </c>
      <c r="B26" s="34">
        <v>345639141.02</v>
      </c>
      <c r="C26" s="34">
        <v>230636634.41</v>
      </c>
      <c r="D26" s="34">
        <f t="shared" si="0"/>
        <v>-33.272419978426434</v>
      </c>
      <c r="E26" s="34">
        <v>947515666.27</v>
      </c>
      <c r="F26" s="34">
        <v>713284187.29</v>
      </c>
      <c r="G26" s="35">
        <f t="shared" si="1"/>
        <v>-24.720591681832353</v>
      </c>
    </row>
    <row r="27" spans="1:7" ht="12.75">
      <c r="A27" s="33" t="s">
        <v>56</v>
      </c>
      <c r="B27" s="34">
        <f>SUM(B28:B39)</f>
        <v>274426409.94000006</v>
      </c>
      <c r="C27" s="34">
        <f>SUM(C28:C39)</f>
        <v>260559850.56</v>
      </c>
      <c r="D27" s="34">
        <f t="shared" si="0"/>
        <v>-5.052924528303164</v>
      </c>
      <c r="E27" s="34">
        <f>SUM(E28:E39)</f>
        <v>757673686.6699998</v>
      </c>
      <c r="F27" s="34">
        <f>SUM(F28:F39)</f>
        <v>722570524.8099998</v>
      </c>
      <c r="G27" s="35">
        <f t="shared" si="1"/>
        <v>-4.633018471880624</v>
      </c>
    </row>
    <row r="28" spans="1:7" ht="12.75">
      <c r="A28" s="33" t="s">
        <v>57</v>
      </c>
      <c r="B28" s="34">
        <v>29644041.82</v>
      </c>
      <c r="C28" s="34">
        <v>50358016.65</v>
      </c>
      <c r="D28" s="34">
        <f t="shared" si="0"/>
        <v>69.87567672376194</v>
      </c>
      <c r="E28" s="34">
        <v>82529060.77</v>
      </c>
      <c r="F28" s="34">
        <v>149065670.22</v>
      </c>
      <c r="G28" s="35">
        <f t="shared" si="1"/>
        <v>80.62203644293334</v>
      </c>
    </row>
    <row r="29" spans="1:7" ht="12.75">
      <c r="A29" s="33" t="s">
        <v>58</v>
      </c>
      <c r="B29" s="34">
        <v>39069109.42</v>
      </c>
      <c r="C29" s="34">
        <v>49010427.15</v>
      </c>
      <c r="D29" s="34">
        <f t="shared" si="0"/>
        <v>25.445467986303527</v>
      </c>
      <c r="E29" s="34">
        <v>122084256.05</v>
      </c>
      <c r="F29" s="34">
        <v>130304320.57</v>
      </c>
      <c r="G29" s="35">
        <f t="shared" si="1"/>
        <v>6.733107761768596</v>
      </c>
    </row>
    <row r="30" spans="1:7" ht="12.75">
      <c r="A30" s="33" t="s">
        <v>59</v>
      </c>
      <c r="B30" s="34">
        <v>187714.71</v>
      </c>
      <c r="C30" s="34">
        <v>12783.15</v>
      </c>
      <c r="D30" s="34">
        <f t="shared" si="0"/>
        <v>-93.19011813192478</v>
      </c>
      <c r="E30" s="34">
        <v>224760.59</v>
      </c>
      <c r="F30" s="34">
        <v>13268.85</v>
      </c>
      <c r="G30" s="35">
        <f t="shared" si="1"/>
        <v>-94.09645169555748</v>
      </c>
    </row>
    <row r="31" spans="1:7" ht="12.75">
      <c r="A31" s="33" t="s">
        <v>60</v>
      </c>
      <c r="B31" s="34">
        <v>19860510.16</v>
      </c>
      <c r="C31" s="34">
        <v>22427620.92</v>
      </c>
      <c r="D31" s="34">
        <f t="shared" si="0"/>
        <v>12.925704019276822</v>
      </c>
      <c r="E31" s="34">
        <v>58436883.43</v>
      </c>
      <c r="F31" s="34">
        <v>59422177.15</v>
      </c>
      <c r="G31" s="35">
        <f t="shared" si="1"/>
        <v>1.6860819095191073</v>
      </c>
    </row>
    <row r="32" spans="1:7" ht="12.75">
      <c r="A32" s="33" t="s">
        <v>61</v>
      </c>
      <c r="B32" s="34">
        <v>15318182.02</v>
      </c>
      <c r="C32" s="34">
        <v>19084464.34</v>
      </c>
      <c r="D32" s="34">
        <f t="shared" si="0"/>
        <v>24.587005919387817</v>
      </c>
      <c r="E32" s="34">
        <v>39238434.33</v>
      </c>
      <c r="F32" s="34">
        <v>53871718.79</v>
      </c>
      <c r="G32" s="35">
        <f t="shared" si="1"/>
        <v>37.29324247989179</v>
      </c>
    </row>
    <row r="33" spans="1:7" ht="12.75">
      <c r="A33" s="33" t="s">
        <v>62</v>
      </c>
      <c r="B33" s="34">
        <v>35965400.71</v>
      </c>
      <c r="C33" s="34">
        <v>27629155</v>
      </c>
      <c r="D33" s="34">
        <f t="shared" si="0"/>
        <v>-23.1785147542709</v>
      </c>
      <c r="E33" s="34">
        <v>94813247.62</v>
      </c>
      <c r="F33" s="34">
        <v>84161636.88</v>
      </c>
      <c r="G33" s="35">
        <f t="shared" si="1"/>
        <v>-11.23430639428192</v>
      </c>
    </row>
    <row r="34" spans="1:7" ht="12.75">
      <c r="A34" s="33" t="s">
        <v>63</v>
      </c>
      <c r="B34" s="34">
        <v>105043125.16</v>
      </c>
      <c r="C34" s="34">
        <v>66651496.32</v>
      </c>
      <c r="D34" s="34">
        <f t="shared" si="0"/>
        <v>-36.54844501391451</v>
      </c>
      <c r="E34" s="34">
        <v>289140965.98</v>
      </c>
      <c r="F34" s="34">
        <v>186114979.62</v>
      </c>
      <c r="G34" s="35">
        <f t="shared" si="1"/>
        <v>-35.63175007415807</v>
      </c>
    </row>
    <row r="35" spans="1:7" ht="12.75">
      <c r="A35" s="33" t="s">
        <v>64</v>
      </c>
      <c r="B35" s="34">
        <v>16352071.25</v>
      </c>
      <c r="C35" s="34">
        <v>12648409.56</v>
      </c>
      <c r="D35" s="34">
        <f t="shared" si="0"/>
        <v>-22.649495793996124</v>
      </c>
      <c r="E35" s="34">
        <v>34200848.42</v>
      </c>
      <c r="F35" s="34">
        <v>27131649.53</v>
      </c>
      <c r="G35" s="35">
        <f t="shared" si="1"/>
        <v>-20.669659428290874</v>
      </c>
    </row>
    <row r="36" spans="1:7" ht="12.75">
      <c r="A36" s="33" t="s">
        <v>65</v>
      </c>
      <c r="B36" s="34">
        <v>262.6</v>
      </c>
      <c r="C36" s="34">
        <v>644.44</v>
      </c>
      <c r="D36" s="34">
        <f t="shared" si="0"/>
        <v>145.4074638233054</v>
      </c>
      <c r="E36" s="34">
        <v>5078.16</v>
      </c>
      <c r="F36" s="34">
        <v>16377.02</v>
      </c>
      <c r="G36" s="35">
        <f t="shared" si="1"/>
        <v>222.4990941600895</v>
      </c>
    </row>
    <row r="37" spans="1:7" ht="12.75">
      <c r="A37" s="33" t="s">
        <v>66</v>
      </c>
      <c r="B37" s="34">
        <v>873072.33</v>
      </c>
      <c r="C37" s="34">
        <v>1374041.27</v>
      </c>
      <c r="D37" s="34">
        <f t="shared" si="0"/>
        <v>57.38000424317652</v>
      </c>
      <c r="E37" s="34">
        <v>3866994.63</v>
      </c>
      <c r="F37" s="34">
        <v>2791201.65</v>
      </c>
      <c r="G37" s="35">
        <f t="shared" si="1"/>
        <v>-27.819872612546142</v>
      </c>
    </row>
    <row r="38" spans="1:7" ht="12.75">
      <c r="A38" s="33" t="s">
        <v>67</v>
      </c>
      <c r="B38" s="34">
        <v>11851739.72</v>
      </c>
      <c r="C38" s="34">
        <v>10793337.28</v>
      </c>
      <c r="D38" s="34">
        <f t="shared" si="0"/>
        <v>-8.930355078705706</v>
      </c>
      <c r="E38" s="34">
        <v>32807815.38</v>
      </c>
      <c r="F38" s="34">
        <v>29059925.75</v>
      </c>
      <c r="G38" s="35">
        <f t="shared" si="1"/>
        <v>-11.42377078933684</v>
      </c>
    </row>
    <row r="39" spans="1:7" ht="12.75">
      <c r="A39" s="33" t="s">
        <v>68</v>
      </c>
      <c r="B39" s="34">
        <v>261180.04</v>
      </c>
      <c r="C39" s="34">
        <v>569454.48</v>
      </c>
      <c r="D39" s="34">
        <f t="shared" si="0"/>
        <v>118.03139321059908</v>
      </c>
      <c r="E39" s="34">
        <v>325341.31</v>
      </c>
      <c r="F39" s="34">
        <v>617598.78</v>
      </c>
      <c r="G39" s="35">
        <f t="shared" si="1"/>
        <v>89.83103621240107</v>
      </c>
    </row>
    <row r="40" spans="1:7" s="36" customFormat="1" ht="12.75">
      <c r="A40" s="42" t="s">
        <v>69</v>
      </c>
      <c r="B40" s="43">
        <v>12684003.35</v>
      </c>
      <c r="C40" s="43">
        <v>9880625.84</v>
      </c>
      <c r="D40" s="43">
        <f t="shared" si="0"/>
        <v>-22.10167746447339</v>
      </c>
      <c r="E40" s="43">
        <v>38943624.71</v>
      </c>
      <c r="F40" s="43">
        <v>26222675.56</v>
      </c>
      <c r="G40" s="44">
        <f t="shared" si="1"/>
        <v>-32.665036304988575</v>
      </c>
    </row>
    <row r="41" spans="1:7" ht="12.75">
      <c r="A41" s="33" t="s">
        <v>70</v>
      </c>
      <c r="B41" s="34">
        <v>12684003.35</v>
      </c>
      <c r="C41" s="34">
        <v>9880625.84</v>
      </c>
      <c r="D41" s="34">
        <f t="shared" si="0"/>
        <v>-22.10167746447339</v>
      </c>
      <c r="E41" s="34">
        <v>38943624.71</v>
      </c>
      <c r="F41" s="34">
        <v>26222675.56</v>
      </c>
      <c r="G41" s="35">
        <f t="shared" si="1"/>
        <v>-32.665036304988575</v>
      </c>
    </row>
    <row r="42" spans="1:7" ht="12.75">
      <c r="A42" s="33" t="s">
        <v>71</v>
      </c>
      <c r="B42" s="34">
        <v>12684003.35</v>
      </c>
      <c r="C42" s="34">
        <v>9880625.84</v>
      </c>
      <c r="D42" s="34">
        <f t="shared" si="0"/>
        <v>-22.10167746447339</v>
      </c>
      <c r="E42" s="34">
        <v>38943624.71</v>
      </c>
      <c r="F42" s="34">
        <v>26222675.56</v>
      </c>
      <c r="G42" s="35">
        <f t="shared" si="1"/>
        <v>-32.665036304988575</v>
      </c>
    </row>
    <row r="43" spans="1:7" s="30" customFormat="1" ht="15">
      <c r="A43" s="45" t="s">
        <v>72</v>
      </c>
      <c r="B43" s="46">
        <f>(B40+B20+B6)</f>
        <v>978110322.02</v>
      </c>
      <c r="C43" s="46">
        <f>(C40+C20+C6)</f>
        <v>849372982.6200001</v>
      </c>
      <c r="D43" s="46">
        <f t="shared" si="0"/>
        <v>-13.16184243247026</v>
      </c>
      <c r="E43" s="46">
        <f>(E40+E20+E6)</f>
        <v>2816731699.46</v>
      </c>
      <c r="F43" s="46">
        <f>(F40+F20+F6)</f>
        <v>2446379058.95</v>
      </c>
      <c r="G43" s="47">
        <f t="shared" si="1"/>
        <v>-13.148310880336991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Akib- Birlik Bazında İhracatı - GB Tarihi -*</dc:title>
  <dc:subject/>
  <dc:creator>AKİB YÖNETİCİ</dc:creator>
  <cp:keywords/>
  <dc:description/>
  <cp:lastModifiedBy>Ceyda Gözüyeşil</cp:lastModifiedBy>
  <cp:lastPrinted>2016-04-01T08:27:12Z</cp:lastPrinted>
  <dcterms:created xsi:type="dcterms:W3CDTF">2016-04-01T06:19:27Z</dcterms:created>
  <dcterms:modified xsi:type="dcterms:W3CDTF">2016-04-01T08:27:30Z</dcterms:modified>
  <cp:category/>
  <cp:version/>
  <cp:contentType/>
  <cp:contentStatus/>
</cp:coreProperties>
</file>