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85" activeTab="0"/>
  </bookViews>
  <sheets>
    <sheet name="BİRLİK" sheetId="1" r:id="rId1"/>
    <sheet name="SEKTÖREL" sheetId="2" r:id="rId2"/>
  </sheets>
  <definedNames/>
  <calcPr fullCalcOnLoad="1"/>
</workbook>
</file>

<file path=xl/sharedStrings.xml><?xml version="1.0" encoding="utf-8"?>
<sst xmlns="http://schemas.openxmlformats.org/spreadsheetml/2006/main" count="93" uniqueCount="80">
  <si>
    <t>BIRLIKAD</t>
  </si>
  <si>
    <t>GEMİ</t>
  </si>
  <si>
    <t>HUBUBAT</t>
  </si>
  <si>
    <t>MOBİLYA</t>
  </si>
  <si>
    <t>TEKSTİL</t>
  </si>
  <si>
    <t>ELEKTRİK</t>
  </si>
  <si>
    <t>TÜTÜN</t>
  </si>
  <si>
    <t>FINDIK</t>
  </si>
  <si>
    <t>HALI</t>
  </si>
  <si>
    <t>HAZIR GİYİM</t>
  </si>
  <si>
    <t>MADEN</t>
  </si>
  <si>
    <t>SU ÜRN.HAYV.MAM.</t>
  </si>
  <si>
    <t>SÜS BİTKİLERİ</t>
  </si>
  <si>
    <t>ZEYTİN</t>
  </si>
  <si>
    <t>DEMİR</t>
  </si>
  <si>
    <t>MAKİNA</t>
  </si>
  <si>
    <t>YAŞ MEYVE SEBZE</t>
  </si>
  <si>
    <t>MÜCEVHER</t>
  </si>
  <si>
    <t>SAVUNMA VE HAVACILIK</t>
  </si>
  <si>
    <t>İKLİMLENDİRME</t>
  </si>
  <si>
    <t>DERİ</t>
  </si>
  <si>
    <t>KURU MEYVE</t>
  </si>
  <si>
    <t>KİMYA</t>
  </si>
  <si>
    <t>OTOMOTİV</t>
  </si>
  <si>
    <t>ÇİMENTO</t>
  </si>
  <si>
    <t>FOB(USD)</t>
  </si>
  <si>
    <t>EYLÜL'14</t>
  </si>
  <si>
    <t>EYLÜL'15</t>
  </si>
  <si>
    <t>OCAK-EYLÜL'14</t>
  </si>
  <si>
    <t>OCAK-EYLÜL'15</t>
  </si>
  <si>
    <t>DEĞİŞİM(%)</t>
  </si>
  <si>
    <t>TOPLAM</t>
  </si>
  <si>
    <t>GENEL TOPLAM</t>
  </si>
  <si>
    <t>AKİB -SEKTÖREL İHRACAT RAKAMI ( EYLÜL DÖNEMİ )</t>
  </si>
  <si>
    <t>Eylül'14</t>
  </si>
  <si>
    <t>Eylül'15</t>
  </si>
  <si>
    <t>Değişim(%)</t>
  </si>
  <si>
    <t>Ocak-Eylül'14</t>
  </si>
  <si>
    <t>Ocak-Eylül'15</t>
  </si>
  <si>
    <t>SEKTÖR</t>
  </si>
  <si>
    <t>Fob(USD)</t>
  </si>
  <si>
    <t>.I. TARIM</t>
  </si>
  <si>
    <t>.     A. BİTKİSEL ÜRÜNLER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</si>
  <si>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</si>
  <si>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</si>
  <si>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</si>
  <si>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</si>
  <si>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</si>
  <si>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</si>
  <si>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</si>
  <si>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>.           Süs Bitkileri ve Mam.</t>
  </si>
  <si>
    <t>.     B. HAYVANSAL ÜRÜNLER</t>
  </si>
  <si>
    <t>.           Su Ürünleri ve Hayvansal Mamuller</t>
  </si>
  <si>
    <t>.     C. MOBİLYA,KAĞIT VE ORMAN ÜRÜNLERİ</t>
  </si>
  <si>
    <t>.           Mobilya,Kağıt ve Orman Ürünleri</t>
  </si>
  <si>
    <t>.II. SANAYİ</t>
  </si>
  <si>
    <t>.     A. TARIMA DAYALI İŞLENMİŞ ÜRÜNLER</t>
  </si>
  <si>
    <t>.           Tekstil ve Hammaddeleri</t>
  </si>
  <si>
    <t xml:space="preserve">.           Deri ve Deri Mamulleri </t>
  </si>
  <si>
    <t xml:space="preserve">.           Halı </t>
  </si>
  <si>
    <t>.     B. KİMYEVİ MADDELER VE MAMÜLLERİ</t>
  </si>
  <si>
    <t xml:space="preserve">.           Kimyevi Maddeler ve Mamulleri  </t>
  </si>
  <si>
    <t>.     C. SANAYİ MAMULLERİ</t>
  </si>
  <si>
    <t xml:space="preserve">.           Hazırgiyim ve Konfeksiyon </t>
  </si>
  <si>
    <t>.           Otomotiv Endüstrisi</t>
  </si>
  <si>
    <t>.           Gemi ve Yat</t>
  </si>
  <si>
    <t>.           Elektrik Elektronik ve Hizmet</t>
  </si>
  <si>
    <t>.           Makine ve Aksamları</t>
  </si>
  <si>
    <t xml:space="preserve">.           Demir ve Demir Dışı Metaller </t>
  </si>
  <si>
    <t>.           Çelik</t>
  </si>
  <si>
    <t>.           Çimento Cam Seramik ve Toprak Ürünleri</t>
  </si>
  <si>
    <t>.           Mücevher</t>
  </si>
  <si>
    <t>.           Savunma ve Havacılık Sanayii</t>
  </si>
  <si>
    <t>.           İklimlendirme Sanayii</t>
  </si>
  <si>
    <t>.           Diğer Sanayi Ürünleri</t>
  </si>
  <si>
    <t>.III. MADENCİLİK</t>
  </si>
  <si>
    <t>.     A. MADENCİLİK ÜRÜNLERİ</t>
  </si>
  <si>
    <t>.           Madencilik Ürünleri</t>
  </si>
  <si>
    <t>.                         TOPLAM</t>
  </si>
  <si>
    <t>AKİB BİRLİK  İHRACAT RAKAMI ( EYLÜL DÖNEMİ )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</si>
</sst>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yyyy\-m\-d\ hh:mm:ss\ AM/PM"/>
    <numFmt numFmtId="169" formatCode="_-* #,##0\ &quot;TL&quot;_-;\-* #,##0\ &quot;TL&quot;_-;_-* &quot;-&quot;\ &quot;TL&quot;_-;_-@_-"/>
    <numFmt numFmtId="170" formatCode="_-* #,##0\ _T_L_-;\-* #,##0\ _T_L_-;_-* &quot;-&quot;\ _T_L_-;_-@_-"/>
    <numFmt numFmtId="171" formatCode="_-* #,##0.00\ &quot;TL&quot;_-;\-* #,##0.00\ &quot;TL&quot;_-;_-* &quot;-&quot;??\ &quot;TL&quot;_-;_-@_-"/>
    <numFmt numFmtId="172" formatCode="_-* #,##0.00\ _T_L_-;\-* #,##0.00\ _T_L_-;_-* &quot;-&quot;??\ _T_L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FFE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18" fillId="0" borderId="0" applyNumberFormat="0" applyFill="0" applyBorder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3" fontId="38" fillId="0" borderId="11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0" fontId="38" fillId="0" borderId="13" xfId="0" applyFont="1" applyBorder="1" applyAlignment="1">
      <alignment/>
    </xf>
    <xf numFmtId="3" fontId="38" fillId="0" borderId="14" xfId="0" applyNumberFormat="1" applyFont="1" applyBorder="1" applyAlignment="1">
      <alignment/>
    </xf>
    <xf numFmtId="3" fontId="38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38" fillId="0" borderId="16" xfId="0" applyFont="1" applyBorder="1" applyAlignment="1">
      <alignment/>
    </xf>
    <xf numFmtId="3" fontId="38" fillId="0" borderId="17" xfId="0" applyNumberFormat="1" applyFont="1" applyBorder="1" applyAlignment="1">
      <alignment/>
    </xf>
    <xf numFmtId="3" fontId="38" fillId="0" borderId="18" xfId="0" applyNumberFormat="1" applyFont="1" applyBorder="1" applyAlignment="1">
      <alignment/>
    </xf>
    <xf numFmtId="3" fontId="0" fillId="0" borderId="0" xfId="0" applyNumberFormat="1" applyAlignment="1">
      <alignment/>
    </xf>
    <xf numFmtId="0" fontId="42" fillId="0" borderId="0" xfId="0" applyFont="1" applyAlignment="1">
      <alignment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/>
      <protection/>
    </xf>
    <xf numFmtId="0" fontId="23" fillId="33" borderId="13" xfId="0" applyNumberFormat="1" applyFont="1" applyFill="1" applyBorder="1" applyAlignment="1" applyProtection="1">
      <alignment horizontal="left" vertical="top"/>
      <protection/>
    </xf>
    <xf numFmtId="0" fontId="22" fillId="33" borderId="13" xfId="0" applyNumberFormat="1" applyFont="1" applyFill="1" applyBorder="1" applyAlignment="1" applyProtection="1">
      <alignment horizontal="left" vertical="top"/>
      <protection/>
    </xf>
    <xf numFmtId="0" fontId="22" fillId="0" borderId="16" xfId="0" applyNumberFormat="1" applyFont="1" applyFill="1" applyBorder="1" applyAlignment="1" applyProtection="1">
      <alignment horizontal="right" vertical="top" wrapText="1"/>
      <protection/>
    </xf>
    <xf numFmtId="0" fontId="43" fillId="0" borderId="10" xfId="0" applyFont="1" applyBorder="1" applyAlignment="1">
      <alignment/>
    </xf>
    <xf numFmtId="3" fontId="43" fillId="0" borderId="11" xfId="0" applyNumberFormat="1" applyFont="1" applyBorder="1" applyAlignment="1">
      <alignment horizontal="right"/>
    </xf>
    <xf numFmtId="3" fontId="22" fillId="0" borderId="14" xfId="0" applyNumberFormat="1" applyFont="1" applyFill="1" applyBorder="1" applyAlignment="1" applyProtection="1">
      <alignment horizontal="right" vertical="top" wrapText="1"/>
      <protection/>
    </xf>
    <xf numFmtId="3" fontId="23" fillId="0" borderId="14" xfId="0" applyNumberFormat="1" applyFont="1" applyFill="1" applyBorder="1" applyAlignment="1" applyProtection="1">
      <alignment horizontal="right" vertical="top"/>
      <protection/>
    </xf>
    <xf numFmtId="3" fontId="23" fillId="33" borderId="14" xfId="0" applyNumberFormat="1" applyFont="1" applyFill="1" applyBorder="1" applyAlignment="1" applyProtection="1">
      <alignment horizontal="right" vertical="top"/>
      <protection/>
    </xf>
    <xf numFmtId="3" fontId="22" fillId="33" borderId="14" xfId="0" applyNumberFormat="1" applyFont="1" applyFill="1" applyBorder="1" applyAlignment="1" applyProtection="1">
      <alignment horizontal="right" vertical="top"/>
      <protection/>
    </xf>
    <xf numFmtId="3" fontId="22" fillId="0" borderId="17" xfId="0" applyNumberFormat="1" applyFont="1" applyFill="1" applyBorder="1" applyAlignment="1" applyProtection="1">
      <alignment horizontal="right" vertical="top" wrapText="1"/>
      <protection/>
    </xf>
    <xf numFmtId="3" fontId="22" fillId="0" borderId="14" xfId="0" applyNumberFormat="1" applyFont="1" applyFill="1" applyBorder="1" applyAlignment="1" applyProtection="1">
      <alignment horizontal="right" vertical="top"/>
      <protection/>
    </xf>
    <xf numFmtId="3" fontId="22" fillId="0" borderId="17" xfId="0" applyNumberFormat="1" applyFont="1" applyFill="1" applyBorder="1" applyAlignment="1" applyProtection="1">
      <alignment horizontal="right" vertical="top"/>
      <protection/>
    </xf>
    <xf numFmtId="3" fontId="43" fillId="0" borderId="12" xfId="0" applyNumberFormat="1" applyFont="1" applyBorder="1" applyAlignment="1">
      <alignment horizontal="right"/>
    </xf>
    <xf numFmtId="3" fontId="22" fillId="0" borderId="15" xfId="0" applyNumberFormat="1" applyFont="1" applyFill="1" applyBorder="1" applyAlignment="1" applyProtection="1">
      <alignment horizontal="right" vertical="top" wrapText="1"/>
      <protection/>
    </xf>
    <xf numFmtId="3" fontId="23" fillId="0" borderId="15" xfId="0" applyNumberFormat="1" applyFont="1" applyFill="1" applyBorder="1" applyAlignment="1" applyProtection="1">
      <alignment horizontal="right" vertical="top"/>
      <protection/>
    </xf>
    <xf numFmtId="3" fontId="22" fillId="0" borderId="15" xfId="0" applyNumberFormat="1" applyFont="1" applyFill="1" applyBorder="1" applyAlignment="1" applyProtection="1">
      <alignment horizontal="right" vertical="top"/>
      <protection/>
    </xf>
    <xf numFmtId="3" fontId="22" fillId="0" borderId="18" xfId="0" applyNumberFormat="1" applyFont="1" applyFill="1" applyBorder="1" applyAlignment="1" applyProtection="1">
      <alignment horizontal="right" vertical="top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Hyperlink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1">
      <selection activeCell="B36" sqref="B36"/>
    </sheetView>
  </sheetViews>
  <sheetFormatPr defaultColWidth="9.140625" defaultRowHeight="15"/>
  <cols>
    <col min="1" max="1" width="20.421875" style="0" customWidth="1"/>
    <col min="2" max="2" width="15.421875" style="19" bestFit="1" customWidth="1"/>
    <col min="3" max="3" width="18.57421875" style="19" customWidth="1"/>
    <col min="4" max="4" width="13.57421875" style="19" customWidth="1"/>
    <col min="5" max="5" width="15.7109375" style="19" customWidth="1"/>
    <col min="6" max="6" width="17.00390625" style="19" customWidth="1"/>
    <col min="7" max="7" width="12.28125" style="19" customWidth="1"/>
  </cols>
  <sheetData>
    <row r="1" spans="1:7" s="4" customFormat="1" ht="18.75">
      <c r="A1" s="20" t="s">
        <v>79</v>
      </c>
      <c r="B1" s="19"/>
      <c r="C1" s="19"/>
      <c r="D1" s="19"/>
      <c r="E1" s="19"/>
      <c r="F1" s="19"/>
      <c r="G1" s="19"/>
    </row>
    <row r="2" spans="2:7" s="4" customFormat="1" ht="15">
      <c r="B2" s="19"/>
      <c r="C2" s="19"/>
      <c r="D2" s="19"/>
      <c r="E2" s="19"/>
      <c r="F2" s="19"/>
      <c r="G2" s="19"/>
    </row>
    <row r="3" spans="2:7" s="4" customFormat="1" ht="15">
      <c r="B3" s="19"/>
      <c r="C3" s="19"/>
      <c r="D3" s="19"/>
      <c r="E3" s="19"/>
      <c r="F3" s="19"/>
      <c r="G3" s="19"/>
    </row>
    <row r="4" spans="1:7" s="1" customFormat="1" ht="15.75">
      <c r="A4" s="26"/>
      <c r="B4" s="27" t="s">
        <v>26</v>
      </c>
      <c r="C4" s="27" t="s">
        <v>27</v>
      </c>
      <c r="D4" s="27" t="s">
        <v>30</v>
      </c>
      <c r="E4" s="27" t="s">
        <v>28</v>
      </c>
      <c r="F4" s="27" t="s">
        <v>29</v>
      </c>
      <c r="G4" s="35" t="s">
        <v>30</v>
      </c>
    </row>
    <row r="5" spans="1:7" ht="21" customHeight="1">
      <c r="A5" s="21" t="s">
        <v>0</v>
      </c>
      <c r="B5" s="28" t="s">
        <v>25</v>
      </c>
      <c r="C5" s="28" t="s">
        <v>25</v>
      </c>
      <c r="D5" s="28" t="s">
        <v>25</v>
      </c>
      <c r="E5" s="28" t="s">
        <v>25</v>
      </c>
      <c r="F5" s="28" t="s">
        <v>25</v>
      </c>
      <c r="G5" s="36" t="s">
        <v>25</v>
      </c>
    </row>
    <row r="6" spans="1:7" ht="15">
      <c r="A6" s="22" t="s">
        <v>22</v>
      </c>
      <c r="B6" s="29">
        <v>443461761.32</v>
      </c>
      <c r="C6" s="29">
        <v>260128494.08</v>
      </c>
      <c r="D6" s="29">
        <f>(C6-B6)/B6*100</f>
        <v>-41.341392478642035</v>
      </c>
      <c r="E6" s="29">
        <v>3741235159.58</v>
      </c>
      <c r="F6" s="29">
        <v>3286550935.29</v>
      </c>
      <c r="G6" s="37">
        <f>(F6-E6)/E6*100</f>
        <v>-12.15331848696311</v>
      </c>
    </row>
    <row r="7" spans="1:7" ht="15">
      <c r="A7" s="22" t="s">
        <v>14</v>
      </c>
      <c r="B7" s="29">
        <v>219365494.99</v>
      </c>
      <c r="C7" s="29">
        <v>156551626.91</v>
      </c>
      <c r="D7" s="29">
        <f>(C7-B7)/B7*100</f>
        <v>-28.63434291836255</v>
      </c>
      <c r="E7" s="29">
        <v>1761194227.15</v>
      </c>
      <c r="F7" s="29">
        <v>1505272192.17</v>
      </c>
      <c r="G7" s="37">
        <f>(F7-E7)/E7*100</f>
        <v>-14.531164765066157</v>
      </c>
    </row>
    <row r="8" spans="1:7" ht="15">
      <c r="A8" s="22" t="s">
        <v>2</v>
      </c>
      <c r="B8" s="29">
        <v>123249373.26</v>
      </c>
      <c r="C8" s="29">
        <v>64495866.17</v>
      </c>
      <c r="D8" s="29">
        <f>(C8-B8)/B8*100</f>
        <v>-47.67043071777483</v>
      </c>
      <c r="E8" s="29">
        <v>1006778167.77</v>
      </c>
      <c r="F8" s="29">
        <v>796110188.35</v>
      </c>
      <c r="G8" s="37">
        <f>(F8-E8)/E8*100</f>
        <v>-20.924965018523064</v>
      </c>
    </row>
    <row r="9" spans="1:7" ht="15">
      <c r="A9" s="22" t="s">
        <v>4</v>
      </c>
      <c r="B9" s="29">
        <v>96581002.08</v>
      </c>
      <c r="C9" s="29">
        <v>78934496.09</v>
      </c>
      <c r="D9" s="29">
        <f>(C9-B9)/B9*100</f>
        <v>-18.271197864962136</v>
      </c>
      <c r="E9" s="29">
        <v>766512583.85</v>
      </c>
      <c r="F9" s="29">
        <v>689925629.41</v>
      </c>
      <c r="G9" s="37">
        <f>(F9-E9)/E9*100</f>
        <v>-9.991610842880498</v>
      </c>
    </row>
    <row r="10" spans="1:7" ht="15">
      <c r="A10" s="22" t="s">
        <v>16</v>
      </c>
      <c r="B10" s="29">
        <v>94258722.21</v>
      </c>
      <c r="C10" s="29">
        <v>59485611.17</v>
      </c>
      <c r="D10" s="29">
        <f>(C10-B10)/B10*100</f>
        <v>-36.89113349375627</v>
      </c>
      <c r="E10" s="29">
        <v>783135428.98</v>
      </c>
      <c r="F10" s="29">
        <v>647365359.1</v>
      </c>
      <c r="G10" s="37">
        <f>(F10-E10)/E10*100</f>
        <v>-17.336729364528257</v>
      </c>
    </row>
    <row r="11" spans="1:7" ht="15">
      <c r="A11" s="23" t="s">
        <v>3</v>
      </c>
      <c r="B11" s="30">
        <v>61382520.2</v>
      </c>
      <c r="C11" s="30">
        <v>48892095.47</v>
      </c>
      <c r="D11" s="29">
        <f>(C11-B11)/B11*100</f>
        <v>-20.34850424730525</v>
      </c>
      <c r="E11" s="30">
        <v>458089214.24</v>
      </c>
      <c r="F11" s="30">
        <v>465504118.61</v>
      </c>
      <c r="G11" s="37">
        <f>(F11-E11)/E11*100</f>
        <v>1.6186594531158776</v>
      </c>
    </row>
    <row r="12" spans="1:7" ht="15">
      <c r="A12" s="23" t="s">
        <v>9</v>
      </c>
      <c r="B12" s="30">
        <v>48377022.41</v>
      </c>
      <c r="C12" s="30">
        <v>50545497.01</v>
      </c>
      <c r="D12" s="29">
        <f>(C12-B12)/B12*100</f>
        <v>4.482447434697338</v>
      </c>
      <c r="E12" s="30">
        <v>307369176.27</v>
      </c>
      <c r="F12" s="30">
        <v>284437639.68</v>
      </c>
      <c r="G12" s="37">
        <f>(F12-E12)/E12*100</f>
        <v>-7.460584326730406</v>
      </c>
    </row>
    <row r="13" spans="1:7" ht="15">
      <c r="A13" s="23" t="s">
        <v>11</v>
      </c>
      <c r="B13" s="30">
        <v>31132551.67</v>
      </c>
      <c r="C13" s="30">
        <v>17923940.27</v>
      </c>
      <c r="D13" s="29">
        <f>(C13-B13)/B13*100</f>
        <v>-42.427011894203666</v>
      </c>
      <c r="E13" s="30">
        <v>261365427.4</v>
      </c>
      <c r="F13" s="30">
        <v>185243822.56</v>
      </c>
      <c r="G13" s="37">
        <f>(F13-E13)/E13*100</f>
        <v>-29.12458835785563</v>
      </c>
    </row>
    <row r="14" spans="1:7" s="3" customFormat="1" ht="15">
      <c r="A14" s="24" t="s">
        <v>31</v>
      </c>
      <c r="B14" s="31">
        <f>SUM(B6:B13)</f>
        <v>1117808448.14</v>
      </c>
      <c r="C14" s="31">
        <f>SUM(C6:C13)</f>
        <v>736957627.17</v>
      </c>
      <c r="D14" s="33">
        <f>(C14-B14)/B14*100</f>
        <v>-34.071206171658886</v>
      </c>
      <c r="E14" s="31">
        <f>SUM(E6:E13)</f>
        <v>9085679385.24</v>
      </c>
      <c r="F14" s="31">
        <f>SUM(F6:F13)</f>
        <v>7860409885.170001</v>
      </c>
      <c r="G14" s="38">
        <f>(F14-E14)/E14*100</f>
        <v>-13.485722400247708</v>
      </c>
    </row>
    <row r="15" spans="1:7" ht="15">
      <c r="A15" s="23" t="s">
        <v>19</v>
      </c>
      <c r="B15" s="30">
        <v>19893418.61</v>
      </c>
      <c r="C15" s="30">
        <v>14250601.58</v>
      </c>
      <c r="D15" s="29">
        <f>(C15-B15)/B15*100</f>
        <v>-28.365245514732575</v>
      </c>
      <c r="E15" s="30">
        <v>119877926.44</v>
      </c>
      <c r="F15" s="30">
        <v>107835907.34</v>
      </c>
      <c r="G15" s="37">
        <f>(F15-E15)/E15*100</f>
        <v>-10.045234729704083</v>
      </c>
    </row>
    <row r="16" spans="1:7" ht="15">
      <c r="A16" s="23" t="s">
        <v>7</v>
      </c>
      <c r="B16" s="30">
        <v>3013534.93</v>
      </c>
      <c r="C16" s="30">
        <v>4651957.86</v>
      </c>
      <c r="D16" s="29">
        <f>(C16-B16)/B16*100</f>
        <v>54.368805010002</v>
      </c>
      <c r="E16" s="30">
        <v>28096576.49</v>
      </c>
      <c r="F16" s="30">
        <v>28564876.79</v>
      </c>
      <c r="G16" s="37">
        <f>(F16-E16)/E16*100</f>
        <v>1.6667521758982844</v>
      </c>
    </row>
    <row r="17" spans="1:7" ht="15">
      <c r="A17" s="23" t="s">
        <v>5</v>
      </c>
      <c r="B17" s="30">
        <v>3556750.48</v>
      </c>
      <c r="C17" s="30">
        <v>2244881.35</v>
      </c>
      <c r="D17" s="29">
        <f>(C17-B17)/B17*100</f>
        <v>-36.88392360883297</v>
      </c>
      <c r="E17" s="30">
        <v>31109554.77</v>
      </c>
      <c r="F17" s="30">
        <v>27807903.88</v>
      </c>
      <c r="G17" s="37">
        <f>(F17-E17)/E17*100</f>
        <v>-10.612980206273779</v>
      </c>
    </row>
    <row r="18" spans="1:7" ht="15">
      <c r="A18" s="22" t="s">
        <v>24</v>
      </c>
      <c r="B18" s="29">
        <v>2189668.74</v>
      </c>
      <c r="C18" s="29">
        <v>1724006.56</v>
      </c>
      <c r="D18" s="29">
        <f>(C18-B18)/B18*100</f>
        <v>-21.266329992910258</v>
      </c>
      <c r="E18" s="29">
        <v>23779477.64</v>
      </c>
      <c r="F18" s="29">
        <v>20339984.45</v>
      </c>
      <c r="G18" s="37">
        <f>(F18-E18)/E18*100</f>
        <v>-14.4641242422178</v>
      </c>
    </row>
    <row r="19" spans="1:7" ht="15">
      <c r="A19" s="22" t="s">
        <v>6</v>
      </c>
      <c r="B19" s="29">
        <v>4140000</v>
      </c>
      <c r="C19" s="29">
        <v>0</v>
      </c>
      <c r="D19" s="29">
        <f>(C19-B19)/B19*100</f>
        <v>-100</v>
      </c>
      <c r="E19" s="29">
        <v>17376600.87</v>
      </c>
      <c r="F19" s="29">
        <v>15816147.36</v>
      </c>
      <c r="G19" s="37">
        <f>(F19-E19)/E19*100</f>
        <v>-8.980199992359044</v>
      </c>
    </row>
    <row r="20" spans="1:7" ht="15">
      <c r="A20" s="22" t="s">
        <v>18</v>
      </c>
      <c r="B20" s="29">
        <v>1378610.82</v>
      </c>
      <c r="C20" s="29">
        <v>768752.58</v>
      </c>
      <c r="D20" s="29">
        <f>(C20-B20)/B20*100</f>
        <v>-44.2371575177395</v>
      </c>
      <c r="E20" s="29">
        <v>14357628.28</v>
      </c>
      <c r="F20" s="29">
        <v>9050551</v>
      </c>
      <c r="G20" s="37">
        <f>(F20-E20)/E20*100</f>
        <v>-36.963467618065394</v>
      </c>
    </row>
    <row r="21" spans="1:7" ht="15">
      <c r="A21" s="23" t="s">
        <v>23</v>
      </c>
      <c r="B21" s="30">
        <v>1403713.63</v>
      </c>
      <c r="C21" s="30">
        <v>953014.49</v>
      </c>
      <c r="D21" s="29">
        <f>(C21-B21)/B21*100</f>
        <v>-32.10762725157837</v>
      </c>
      <c r="E21" s="30">
        <v>10844635.49</v>
      </c>
      <c r="F21" s="30">
        <v>8456404.72</v>
      </c>
      <c r="G21" s="37">
        <f>(F21-E21)/E21*100</f>
        <v>-22.022231841745374</v>
      </c>
    </row>
    <row r="22" spans="1:7" ht="15">
      <c r="A22" s="23" t="s">
        <v>21</v>
      </c>
      <c r="B22" s="30">
        <v>198153.83</v>
      </c>
      <c r="C22" s="30">
        <v>1001235.84</v>
      </c>
      <c r="D22" s="29">
        <f>(C22-B22)/B22*100</f>
        <v>405.2821033032771</v>
      </c>
      <c r="E22" s="30">
        <v>6437354.73</v>
      </c>
      <c r="F22" s="30">
        <v>6781842.57</v>
      </c>
      <c r="G22" s="37">
        <f>(F22-E22)/E22*100</f>
        <v>5.351388178044366</v>
      </c>
    </row>
    <row r="23" spans="1:7" ht="15">
      <c r="A23" s="22" t="s">
        <v>10</v>
      </c>
      <c r="B23" s="29">
        <v>3263084.68</v>
      </c>
      <c r="C23" s="29">
        <v>188855.12</v>
      </c>
      <c r="D23" s="29">
        <f>(C23-B23)/B23*100</f>
        <v>-94.21237453145102</v>
      </c>
      <c r="E23" s="29">
        <v>4537233.28</v>
      </c>
      <c r="F23" s="29">
        <v>6686825.68</v>
      </c>
      <c r="G23" s="37">
        <f>(F23-E23)/E23*100</f>
        <v>47.376722053841576</v>
      </c>
    </row>
    <row r="24" spans="1:7" ht="15">
      <c r="A24" s="23" t="s">
        <v>15</v>
      </c>
      <c r="B24" s="30">
        <v>852558.27</v>
      </c>
      <c r="C24" s="30">
        <v>602625.38</v>
      </c>
      <c r="D24" s="29">
        <f>(C24-B24)/B24*100</f>
        <v>-29.315637276030415</v>
      </c>
      <c r="E24" s="30">
        <v>6327906.41</v>
      </c>
      <c r="F24" s="30">
        <v>5783681.71</v>
      </c>
      <c r="G24" s="37">
        <f>(F24-E24)/E24*100</f>
        <v>-8.600391104709782</v>
      </c>
    </row>
    <row r="25" spans="1:7" ht="15">
      <c r="A25" s="22" t="s">
        <v>20</v>
      </c>
      <c r="B25" s="29">
        <v>1418810.38</v>
      </c>
      <c r="C25" s="29">
        <v>891796.75</v>
      </c>
      <c r="D25" s="29">
        <f>(C25-B25)/B25*100</f>
        <v>-37.14475432580356</v>
      </c>
      <c r="E25" s="29">
        <v>8421257.15</v>
      </c>
      <c r="F25" s="29">
        <v>5409747.01</v>
      </c>
      <c r="G25" s="37">
        <f>(F25-E25)/E25*100</f>
        <v>-35.7608144052459</v>
      </c>
    </row>
    <row r="26" spans="1:7" ht="15">
      <c r="A26" s="23" t="s">
        <v>13</v>
      </c>
      <c r="B26" s="30">
        <v>618235</v>
      </c>
      <c r="C26" s="30">
        <v>0</v>
      </c>
      <c r="D26" s="29">
        <f>(C26-B26)/B26*100</f>
        <v>-100</v>
      </c>
      <c r="E26" s="30">
        <v>11894100.1</v>
      </c>
      <c r="F26" s="30">
        <v>2040215.88</v>
      </c>
      <c r="G26" s="37">
        <f>(F26-E26)/E26*100</f>
        <v>-82.84682436799065</v>
      </c>
    </row>
    <row r="27" spans="1:7" ht="15">
      <c r="A27" s="22" t="s">
        <v>8</v>
      </c>
      <c r="B27" s="29">
        <v>468185.64</v>
      </c>
      <c r="C27" s="29">
        <v>268718.04</v>
      </c>
      <c r="D27" s="29">
        <f>(C27-B27)/B27*100</f>
        <v>-42.60438231296458</v>
      </c>
      <c r="E27" s="29">
        <v>1956737.89</v>
      </c>
      <c r="F27" s="29">
        <v>1435599.19</v>
      </c>
      <c r="G27" s="37">
        <f>(F27-E27)/E27*100</f>
        <v>-26.633035659160253</v>
      </c>
    </row>
    <row r="28" spans="1:7" ht="15">
      <c r="A28" s="22" t="s">
        <v>12</v>
      </c>
      <c r="B28" s="29">
        <v>106552.67</v>
      </c>
      <c r="C28" s="29">
        <v>45479.72</v>
      </c>
      <c r="D28" s="29">
        <f>(C28-B28)/B28*100</f>
        <v>-57.31714653419759</v>
      </c>
      <c r="E28" s="29">
        <v>964190.44</v>
      </c>
      <c r="F28" s="29">
        <v>775424.04</v>
      </c>
      <c r="G28" s="37">
        <f>(F28-E28)/E28*100</f>
        <v>-19.577709150486903</v>
      </c>
    </row>
    <row r="29" spans="1:7" ht="15">
      <c r="A29" s="23" t="s">
        <v>1</v>
      </c>
      <c r="B29" s="30">
        <v>30279.49</v>
      </c>
      <c r="C29" s="30">
        <v>2944.58</v>
      </c>
      <c r="D29" s="29">
        <f>(C29-B29)/B29*100</f>
        <v>-90.27533158583583</v>
      </c>
      <c r="E29" s="30">
        <v>405743.84</v>
      </c>
      <c r="F29" s="30">
        <v>338618.94</v>
      </c>
      <c r="G29" s="37">
        <f>(F29-E29)/E29*100</f>
        <v>-16.543664593897475</v>
      </c>
    </row>
    <row r="30" spans="1:7" ht="15">
      <c r="A30" s="23" t="s">
        <v>17</v>
      </c>
      <c r="B30" s="30">
        <v>293.25</v>
      </c>
      <c r="C30" s="30">
        <v>22000</v>
      </c>
      <c r="D30" s="29">
        <f>(C30-B30)/B30*100</f>
        <v>7402.131287297527</v>
      </c>
      <c r="E30" s="30">
        <v>18364.69</v>
      </c>
      <c r="F30" s="30">
        <v>49649.13</v>
      </c>
      <c r="G30" s="37">
        <f>(F30-E30)/E30*100</f>
        <v>170.35103777956505</v>
      </c>
    </row>
    <row r="31" spans="1:7" s="4" customFormat="1" ht="15">
      <c r="A31" s="23" t="s">
        <v>31</v>
      </c>
      <c r="B31" s="30">
        <f>SUM(B15:B30)</f>
        <v>42531850.42000001</v>
      </c>
      <c r="C31" s="30">
        <f>SUM(C15:C30)</f>
        <v>27616869.849999994</v>
      </c>
      <c r="D31" s="29">
        <f>(C31-B31)/B31*100</f>
        <v>-35.06779136744649</v>
      </c>
      <c r="E31" s="30">
        <f>SUM(E15:E30)</f>
        <v>286405288.51</v>
      </c>
      <c r="F31" s="30">
        <f>SUM(F15:F30)</f>
        <v>247173379.68999997</v>
      </c>
      <c r="G31" s="37">
        <f>(F31-E31)/E31*100</f>
        <v>-13.69803924505054</v>
      </c>
    </row>
    <row r="32" spans="1:7" s="3" customFormat="1" ht="15">
      <c r="A32" s="25" t="s">
        <v>32</v>
      </c>
      <c r="B32" s="32">
        <f>(B31+B14)</f>
        <v>1160340298.5600002</v>
      </c>
      <c r="C32" s="32">
        <f>(C31+C14)</f>
        <v>764574497.02</v>
      </c>
      <c r="D32" s="34">
        <f>(C32-B32)/B32*100</f>
        <v>-34.10773563851497</v>
      </c>
      <c r="E32" s="32">
        <f>(E31+E14)</f>
        <v>9372084673.75</v>
      </c>
      <c r="F32" s="32">
        <f>(F31+F14)</f>
        <v>8107583264.860001</v>
      </c>
      <c r="G32" s="39">
        <f>(F32-E32)/E32*100</f>
        <v>-13.492210675728364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2">
      <selection activeCell="A1" sqref="A1"/>
    </sheetView>
  </sheetViews>
  <sheetFormatPr defaultColWidth="9.140625" defaultRowHeight="15"/>
  <cols>
    <col min="1" max="1" width="49.57421875" style="2" bestFit="1" customWidth="1"/>
    <col min="2" max="2" width="14.00390625" style="6" customWidth="1"/>
    <col min="3" max="3" width="13.7109375" style="6" customWidth="1"/>
    <col min="4" max="4" width="11.140625" style="6" customWidth="1"/>
    <col min="5" max="5" width="14.7109375" style="6" customWidth="1"/>
    <col min="6" max="6" width="15.7109375" style="6" customWidth="1"/>
    <col min="7" max="7" width="13.8515625" style="2" customWidth="1"/>
    <col min="8" max="16384" width="9.140625" style="2" customWidth="1"/>
  </cols>
  <sheetData>
    <row r="1" ht="18.75">
      <c r="A1" s="5" t="s">
        <v>33</v>
      </c>
    </row>
    <row r="3" spans="1:7" ht="15">
      <c r="A3" s="7"/>
      <c r="B3" s="8" t="s">
        <v>34</v>
      </c>
      <c r="C3" s="8" t="s">
        <v>35</v>
      </c>
      <c r="D3" s="8" t="s">
        <v>36</v>
      </c>
      <c r="E3" s="8" t="s">
        <v>37</v>
      </c>
      <c r="F3" s="8" t="s">
        <v>38</v>
      </c>
      <c r="G3" s="9" t="s">
        <v>36</v>
      </c>
    </row>
    <row r="4" spans="1:7" ht="15">
      <c r="A4" s="10" t="s">
        <v>39</v>
      </c>
      <c r="B4" s="11" t="s">
        <v>40</v>
      </c>
      <c r="C4" s="11" t="s">
        <v>40</v>
      </c>
      <c r="D4" s="11" t="s">
        <v>40</v>
      </c>
      <c r="E4" s="11" t="s">
        <v>40</v>
      </c>
      <c r="F4" s="11" t="s">
        <v>40</v>
      </c>
      <c r="G4" s="12" t="s">
        <v>40</v>
      </c>
    </row>
    <row r="5" spans="1:7" s="3" customFormat="1" ht="15">
      <c r="A5" s="10" t="s">
        <v>41</v>
      </c>
      <c r="B5" s="11">
        <f>B6+B15+B17</f>
        <v>309788778.79999995</v>
      </c>
      <c r="C5" s="11">
        <f>C6+C15+C17</f>
        <v>189609199.41</v>
      </c>
      <c r="D5" s="11">
        <f>(C5-B5)/B5*100</f>
        <v>-38.794038911134365</v>
      </c>
      <c r="E5" s="11">
        <f>E6+E15+E17</f>
        <v>2502924248.0600004</v>
      </c>
      <c r="F5" s="11">
        <f>F6+F15+F17</f>
        <v>2081136949.71</v>
      </c>
      <c r="G5" s="12">
        <f>(F5-E5)/E5*100</f>
        <v>-16.85178041952028</v>
      </c>
    </row>
    <row r="6" spans="1:7" ht="15">
      <c r="A6" s="13" t="s">
        <v>42</v>
      </c>
      <c r="B6" s="14">
        <f>SUM(B7:B14)</f>
        <v>225656833.60999998</v>
      </c>
      <c r="C6" s="14">
        <f>SUM(C7:C14)</f>
        <v>129680150.75999999</v>
      </c>
      <c r="D6" s="14">
        <f aca="true" t="shared" si="0" ref="D6:D42">(C6-B6)/B6*100</f>
        <v>-42.5321410898973</v>
      </c>
      <c r="E6" s="14">
        <f>SUM(E7:E14)</f>
        <v>1854627550.0800002</v>
      </c>
      <c r="F6" s="14">
        <f>SUM(F7:F14)</f>
        <v>1497349252.8400002</v>
      </c>
      <c r="G6" s="15">
        <f aca="true" t="shared" si="1" ref="G6:G42">(F6-E6)/E6*100</f>
        <v>-19.264153453591728</v>
      </c>
    </row>
    <row r="7" spans="1:7" ht="15">
      <c r="A7" s="13" t="s">
        <v>43</v>
      </c>
      <c r="B7" s="14">
        <v>119293335.53</v>
      </c>
      <c r="C7" s="14">
        <v>61620245.2</v>
      </c>
      <c r="D7" s="14">
        <f t="shared" si="0"/>
        <v>-48.34560964681578</v>
      </c>
      <c r="E7" s="14">
        <v>975752832.82</v>
      </c>
      <c r="F7" s="14">
        <v>772778789.22</v>
      </c>
      <c r="G7" s="15">
        <f t="shared" si="1"/>
        <v>-20.801788810941964</v>
      </c>
    </row>
    <row r="8" spans="1:7" ht="15">
      <c r="A8" s="13" t="s">
        <v>44</v>
      </c>
      <c r="B8" s="14">
        <v>76724969.2</v>
      </c>
      <c r="C8" s="14">
        <v>45377031.55</v>
      </c>
      <c r="D8" s="14">
        <f t="shared" si="0"/>
        <v>-40.85754347881837</v>
      </c>
      <c r="E8" s="14">
        <v>627070833.38</v>
      </c>
      <c r="F8" s="14">
        <v>525188329.28</v>
      </c>
      <c r="G8" s="15">
        <f t="shared" si="1"/>
        <v>-16.247367709775144</v>
      </c>
    </row>
    <row r="9" spans="1:7" ht="15">
      <c r="A9" s="13" t="s">
        <v>45</v>
      </c>
      <c r="B9" s="14">
        <v>10236608.2</v>
      </c>
      <c r="C9" s="14">
        <v>8618750.35</v>
      </c>
      <c r="D9" s="14">
        <f t="shared" si="0"/>
        <v>-15.804628040760607</v>
      </c>
      <c r="E9" s="14">
        <v>98595721.42</v>
      </c>
      <c r="F9" s="14">
        <v>80413434.39</v>
      </c>
      <c r="G9" s="15">
        <f t="shared" si="1"/>
        <v>-18.441253604247933</v>
      </c>
    </row>
    <row r="10" spans="1:7" ht="15">
      <c r="A10" s="13" t="s">
        <v>46</v>
      </c>
      <c r="B10" s="14">
        <v>10558613.69</v>
      </c>
      <c r="C10" s="14">
        <v>9141067.25</v>
      </c>
      <c r="D10" s="14">
        <f t="shared" si="0"/>
        <v>-13.42549771796793</v>
      </c>
      <c r="E10" s="14">
        <v>81864367.68</v>
      </c>
      <c r="F10" s="14">
        <v>64943413.15</v>
      </c>
      <c r="G10" s="15">
        <f t="shared" si="1"/>
        <v>-20.669498842454146</v>
      </c>
    </row>
    <row r="11" spans="1:7" ht="15">
      <c r="A11" s="13" t="s">
        <v>47</v>
      </c>
      <c r="B11" s="14">
        <v>3013534.93</v>
      </c>
      <c r="C11" s="14">
        <v>4651957.86</v>
      </c>
      <c r="D11" s="14">
        <f t="shared" si="0"/>
        <v>54.368805010002</v>
      </c>
      <c r="E11" s="14">
        <v>28098460</v>
      </c>
      <c r="F11" s="14">
        <v>28565776.88</v>
      </c>
      <c r="G11" s="15">
        <f t="shared" si="1"/>
        <v>1.6631405422218832</v>
      </c>
    </row>
    <row r="12" spans="1:7" ht="15">
      <c r="A12" s="13" t="s">
        <v>48</v>
      </c>
      <c r="B12" s="14">
        <v>1583219.39</v>
      </c>
      <c r="C12" s="14">
        <v>225618.83</v>
      </c>
      <c r="D12" s="14">
        <f t="shared" si="0"/>
        <v>-85.74936414845197</v>
      </c>
      <c r="E12" s="14">
        <v>24904543.47</v>
      </c>
      <c r="F12" s="14">
        <v>8867938.52</v>
      </c>
      <c r="G12" s="15">
        <f t="shared" si="1"/>
        <v>-64.39228636862059</v>
      </c>
    </row>
    <row r="13" spans="1:7" ht="15">
      <c r="A13" s="13" t="s">
        <v>49</v>
      </c>
      <c r="B13" s="14">
        <v>4140000</v>
      </c>
      <c r="C13" s="14">
        <v>0</v>
      </c>
      <c r="D13" s="14">
        <f t="shared" si="0"/>
        <v>-100</v>
      </c>
      <c r="E13" s="14">
        <v>17376600.87</v>
      </c>
      <c r="F13" s="14">
        <v>15816147.36</v>
      </c>
      <c r="G13" s="15">
        <f t="shared" si="1"/>
        <v>-8.980199992359044</v>
      </c>
    </row>
    <row r="14" spans="1:7" ht="15">
      <c r="A14" s="13" t="s">
        <v>50</v>
      </c>
      <c r="B14" s="14">
        <v>106552.67</v>
      </c>
      <c r="C14" s="14">
        <v>45479.72</v>
      </c>
      <c r="D14" s="14">
        <f t="shared" si="0"/>
        <v>-57.31714653419759</v>
      </c>
      <c r="E14" s="14">
        <v>964190.44</v>
      </c>
      <c r="F14" s="14">
        <v>775424.04</v>
      </c>
      <c r="G14" s="15">
        <f t="shared" si="1"/>
        <v>-19.577709150486903</v>
      </c>
    </row>
    <row r="15" spans="1:7" ht="15">
      <c r="A15" s="13" t="s">
        <v>51</v>
      </c>
      <c r="B15" s="14">
        <v>31032098.92</v>
      </c>
      <c r="C15" s="14">
        <v>17919650.25</v>
      </c>
      <c r="D15" s="14">
        <f t="shared" si="0"/>
        <v>-42.254469166921574</v>
      </c>
      <c r="E15" s="14">
        <v>260753250.51</v>
      </c>
      <c r="F15" s="14">
        <v>185668177.22</v>
      </c>
      <c r="G15" s="15">
        <f t="shared" si="1"/>
        <v>-28.795450543049107</v>
      </c>
    </row>
    <row r="16" spans="1:7" ht="15">
      <c r="A16" s="13" t="s">
        <v>52</v>
      </c>
      <c r="B16" s="14">
        <v>31032098.92</v>
      </c>
      <c r="C16" s="14">
        <v>17919650.25</v>
      </c>
      <c r="D16" s="14">
        <f t="shared" si="0"/>
        <v>-42.254469166921574</v>
      </c>
      <c r="E16" s="14">
        <v>260753250.51</v>
      </c>
      <c r="F16" s="14">
        <v>185668177.22</v>
      </c>
      <c r="G16" s="15">
        <f t="shared" si="1"/>
        <v>-28.795450543049107</v>
      </c>
    </row>
    <row r="17" spans="1:7" ht="15">
      <c r="A17" s="13" t="s">
        <v>53</v>
      </c>
      <c r="B17" s="14">
        <v>53099846.27</v>
      </c>
      <c r="C17" s="14">
        <v>42009398.4</v>
      </c>
      <c r="D17" s="14">
        <f t="shared" si="0"/>
        <v>-20.886026324083375</v>
      </c>
      <c r="E17" s="14">
        <v>387543447.47</v>
      </c>
      <c r="F17" s="14">
        <v>398119519.65</v>
      </c>
      <c r="G17" s="15">
        <f t="shared" si="1"/>
        <v>2.7290029670334315</v>
      </c>
    </row>
    <row r="18" spans="1:7" ht="15">
      <c r="A18" s="13" t="s">
        <v>54</v>
      </c>
      <c r="B18" s="14">
        <v>53099846.27</v>
      </c>
      <c r="C18" s="14">
        <v>42009398.4</v>
      </c>
      <c r="D18" s="14">
        <f t="shared" si="0"/>
        <v>-20.886026324083375</v>
      </c>
      <c r="E18" s="14">
        <v>387543447.47</v>
      </c>
      <c r="F18" s="14">
        <v>398119519.65</v>
      </c>
      <c r="G18" s="15">
        <f t="shared" si="1"/>
        <v>2.7290029670334315</v>
      </c>
    </row>
    <row r="19" spans="1:7" s="3" customFormat="1" ht="15">
      <c r="A19" s="10" t="s">
        <v>55</v>
      </c>
      <c r="B19" s="11">
        <f>(B20+B24+B26)</f>
        <v>831526261.54</v>
      </c>
      <c r="C19" s="11">
        <f>(C20+C24+C26)</f>
        <v>562998211.07</v>
      </c>
      <c r="D19" s="11">
        <f t="shared" si="0"/>
        <v>-32.29339383372952</v>
      </c>
      <c r="E19" s="11">
        <f>(E20+E24+E26)</f>
        <v>6728345635.209999</v>
      </c>
      <c r="F19" s="11">
        <f>(F20+F24+F26)</f>
        <v>5904087666.85</v>
      </c>
      <c r="G19" s="12">
        <f t="shared" si="1"/>
        <v>-12.250529521649236</v>
      </c>
    </row>
    <row r="20" spans="1:7" ht="15">
      <c r="A20" s="13" t="s">
        <v>56</v>
      </c>
      <c r="B20" s="14">
        <v>106199692.54</v>
      </c>
      <c r="C20" s="14">
        <v>84018796.8</v>
      </c>
      <c r="D20" s="14">
        <f t="shared" si="0"/>
        <v>-20.886026324083375</v>
      </c>
      <c r="E20" s="14">
        <v>775086894.94</v>
      </c>
      <c r="F20" s="14">
        <v>796239039.3</v>
      </c>
      <c r="G20" s="15">
        <f t="shared" si="1"/>
        <v>2.7290029670334315</v>
      </c>
    </row>
    <row r="21" spans="1:7" ht="15">
      <c r="A21" s="13" t="s">
        <v>57</v>
      </c>
      <c r="B21" s="14">
        <v>91982721.59</v>
      </c>
      <c r="C21" s="14">
        <v>74473426.05</v>
      </c>
      <c r="D21" s="14">
        <f t="shared" si="0"/>
        <v>-19.035417997355218</v>
      </c>
      <c r="E21" s="14">
        <v>720470986.36</v>
      </c>
      <c r="F21" s="14">
        <v>646176363.66</v>
      </c>
      <c r="G21" s="15">
        <f t="shared" si="1"/>
        <v>-10.311952057272299</v>
      </c>
    </row>
    <row r="22" spans="1:7" ht="15">
      <c r="A22" s="13" t="s">
        <v>58</v>
      </c>
      <c r="B22" s="14">
        <v>1835170.43</v>
      </c>
      <c r="C22" s="14">
        <v>1357944.48</v>
      </c>
      <c r="D22" s="14">
        <f t="shared" si="0"/>
        <v>-26.004448535060583</v>
      </c>
      <c r="E22" s="14">
        <v>9889300.34</v>
      </c>
      <c r="F22" s="14">
        <v>8053653.3</v>
      </c>
      <c r="G22" s="15">
        <f t="shared" si="1"/>
        <v>-18.56195056161071</v>
      </c>
    </row>
    <row r="23" spans="1:7" ht="15">
      <c r="A23" s="13" t="s">
        <v>59</v>
      </c>
      <c r="B23" s="14">
        <v>4206128.93</v>
      </c>
      <c r="C23" s="14">
        <v>1953047.37</v>
      </c>
      <c r="D23" s="14">
        <f t="shared" si="0"/>
        <v>-53.566630921130596</v>
      </c>
      <c r="E23" s="14">
        <v>25150088.04</v>
      </c>
      <c r="F23" s="14">
        <v>22222524.39</v>
      </c>
      <c r="G23" s="15">
        <f t="shared" si="1"/>
        <v>-11.640371378994182</v>
      </c>
    </row>
    <row r="24" spans="1:7" ht="15">
      <c r="A24" s="13" t="s">
        <v>60</v>
      </c>
      <c r="B24" s="14">
        <v>392957051.3</v>
      </c>
      <c r="C24" s="14">
        <v>220078209.87</v>
      </c>
      <c r="D24" s="14">
        <f t="shared" si="0"/>
        <v>-43.99433496817875</v>
      </c>
      <c r="E24" s="14">
        <v>3385172495.38</v>
      </c>
      <c r="F24" s="14">
        <v>2856811812.89</v>
      </c>
      <c r="G24" s="15">
        <f t="shared" si="1"/>
        <v>-15.60808742275597</v>
      </c>
    </row>
    <row r="25" spans="1:7" ht="15">
      <c r="A25" s="13" t="s">
        <v>61</v>
      </c>
      <c r="B25" s="14">
        <v>392957051.3</v>
      </c>
      <c r="C25" s="14">
        <v>220078209.87</v>
      </c>
      <c r="D25" s="14">
        <f t="shared" si="0"/>
        <v>-43.99433496817875</v>
      </c>
      <c r="E25" s="14">
        <v>3385172495.38</v>
      </c>
      <c r="F25" s="14">
        <v>2856811812.89</v>
      </c>
      <c r="G25" s="15">
        <f t="shared" si="1"/>
        <v>-15.60808742275597</v>
      </c>
    </row>
    <row r="26" spans="1:7" ht="15">
      <c r="A26" s="13" t="s">
        <v>62</v>
      </c>
      <c r="B26" s="14">
        <v>332369517.6999999</v>
      </c>
      <c r="C26" s="14">
        <v>258901204.40000004</v>
      </c>
      <c r="D26" s="14">
        <f t="shared" si="0"/>
        <v>-22.10440771115272</v>
      </c>
      <c r="E26" s="14">
        <v>2568086244.8899994</v>
      </c>
      <c r="F26" s="14">
        <v>2251036814.6600003</v>
      </c>
      <c r="G26" s="15">
        <f t="shared" si="1"/>
        <v>-12.345746988087601</v>
      </c>
    </row>
    <row r="27" spans="1:7" ht="15">
      <c r="A27" s="13" t="s">
        <v>63</v>
      </c>
      <c r="B27" s="14">
        <v>49091919.49</v>
      </c>
      <c r="C27" s="14">
        <v>53026174.62</v>
      </c>
      <c r="D27" s="14">
        <f t="shared" si="0"/>
        <v>8.014058465979112</v>
      </c>
      <c r="E27" s="14">
        <v>327043076.07</v>
      </c>
      <c r="F27" s="14">
        <v>304351060.22</v>
      </c>
      <c r="G27" s="15">
        <f t="shared" si="1"/>
        <v>-6.9385403668179135</v>
      </c>
    </row>
    <row r="28" spans="1:7" ht="15">
      <c r="A28" s="13" t="s">
        <v>64</v>
      </c>
      <c r="B28" s="14">
        <v>50549388.42</v>
      </c>
      <c r="C28" s="14">
        <v>51193545</v>
      </c>
      <c r="D28" s="14">
        <f t="shared" si="0"/>
        <v>1.2743113223208373</v>
      </c>
      <c r="E28" s="14">
        <v>392597122</v>
      </c>
      <c r="F28" s="14">
        <v>356713012.97</v>
      </c>
      <c r="G28" s="15">
        <f t="shared" si="1"/>
        <v>-9.140186470852422</v>
      </c>
    </row>
    <row r="29" spans="1:7" ht="15">
      <c r="A29" s="13" t="s">
        <v>65</v>
      </c>
      <c r="B29" s="14">
        <v>30279.49</v>
      </c>
      <c r="C29" s="14">
        <v>2944.58</v>
      </c>
      <c r="D29" s="14">
        <f t="shared" si="0"/>
        <v>-90.27533158583583</v>
      </c>
      <c r="E29" s="14">
        <v>405743.84</v>
      </c>
      <c r="F29" s="14">
        <v>338618.94</v>
      </c>
      <c r="G29" s="15">
        <f t="shared" si="1"/>
        <v>-16.543664593897475</v>
      </c>
    </row>
    <row r="30" spans="1:7" ht="15">
      <c r="A30" s="13" t="s">
        <v>66</v>
      </c>
      <c r="B30" s="14">
        <v>25512196.53</v>
      </c>
      <c r="C30" s="14">
        <v>15668181.77</v>
      </c>
      <c r="D30" s="14">
        <f t="shared" si="0"/>
        <v>-38.585524176345785</v>
      </c>
      <c r="E30" s="14">
        <v>243428768.02</v>
      </c>
      <c r="F30" s="14">
        <v>176980185.35</v>
      </c>
      <c r="G30" s="15">
        <f t="shared" si="1"/>
        <v>-27.296930929930447</v>
      </c>
    </row>
    <row r="31" spans="1:7" ht="15">
      <c r="A31" s="13" t="s">
        <v>67</v>
      </c>
      <c r="B31" s="14">
        <v>18758561.13</v>
      </c>
      <c r="C31" s="14">
        <v>16416092.77</v>
      </c>
      <c r="D31" s="14">
        <f t="shared" si="0"/>
        <v>-12.487462891030383</v>
      </c>
      <c r="E31" s="14">
        <v>135223464.85</v>
      </c>
      <c r="F31" s="14">
        <v>131745294.41</v>
      </c>
      <c r="G31" s="15">
        <f t="shared" si="1"/>
        <v>-2.5721648560464305</v>
      </c>
    </row>
    <row r="32" spans="1:7" ht="15">
      <c r="A32" s="13" t="s">
        <v>68</v>
      </c>
      <c r="B32" s="14">
        <v>40089579.98</v>
      </c>
      <c r="C32" s="14">
        <v>26710915.87</v>
      </c>
      <c r="D32" s="14">
        <f t="shared" si="0"/>
        <v>-33.37192386818316</v>
      </c>
      <c r="E32" s="14">
        <v>366478439.02</v>
      </c>
      <c r="F32" s="14">
        <v>283503436.93</v>
      </c>
      <c r="G32" s="15">
        <f t="shared" si="1"/>
        <v>-22.641168826161625</v>
      </c>
    </row>
    <row r="33" spans="1:7" ht="15">
      <c r="A33" s="13" t="s">
        <v>69</v>
      </c>
      <c r="B33" s="14">
        <v>116161076.13</v>
      </c>
      <c r="C33" s="14">
        <v>72124131.65</v>
      </c>
      <c r="D33" s="14">
        <f t="shared" si="0"/>
        <v>-37.91024149149296</v>
      </c>
      <c r="E33" s="14">
        <v>890073105.16</v>
      </c>
      <c r="F33" s="14">
        <v>783965682.38</v>
      </c>
      <c r="G33" s="15">
        <f t="shared" si="1"/>
        <v>-11.921203119706224</v>
      </c>
    </row>
    <row r="34" spans="1:7" ht="15">
      <c r="A34" s="13" t="s">
        <v>70</v>
      </c>
      <c r="B34" s="14">
        <v>10904627.43</v>
      </c>
      <c r="C34" s="14">
        <v>9235950.24</v>
      </c>
      <c r="D34" s="14">
        <f t="shared" si="0"/>
        <v>-15.302468614464157</v>
      </c>
      <c r="E34" s="14">
        <v>78174013.41</v>
      </c>
      <c r="F34" s="14">
        <v>96022802.3</v>
      </c>
      <c r="G34" s="15">
        <f t="shared" si="1"/>
        <v>22.83212555096575</v>
      </c>
    </row>
    <row r="35" spans="1:7" ht="15">
      <c r="A35" s="13" t="s">
        <v>71</v>
      </c>
      <c r="B35" s="14">
        <v>1474</v>
      </c>
      <c r="C35" s="14">
        <v>23946.04</v>
      </c>
      <c r="D35" s="14">
        <f t="shared" si="0"/>
        <v>1524.561736770692</v>
      </c>
      <c r="E35" s="14">
        <v>39195.15</v>
      </c>
      <c r="F35" s="14">
        <v>167409.2</v>
      </c>
      <c r="G35" s="15">
        <f t="shared" si="1"/>
        <v>327.1171305633478</v>
      </c>
    </row>
    <row r="36" spans="1:7" ht="15">
      <c r="A36" s="13" t="s">
        <v>72</v>
      </c>
      <c r="B36" s="14">
        <v>1378610.82</v>
      </c>
      <c r="C36" s="14">
        <v>768752.58</v>
      </c>
      <c r="D36" s="14">
        <f t="shared" si="0"/>
        <v>-44.2371575177395</v>
      </c>
      <c r="E36" s="14">
        <v>12283236.47</v>
      </c>
      <c r="F36" s="14">
        <v>8720551</v>
      </c>
      <c r="G36" s="15">
        <f t="shared" si="1"/>
        <v>-29.00445235831237</v>
      </c>
    </row>
    <row r="37" spans="1:7" ht="15">
      <c r="A37" s="13" t="s">
        <v>73</v>
      </c>
      <c r="B37" s="14">
        <v>19843386.19</v>
      </c>
      <c r="C37" s="14">
        <v>13687601.58</v>
      </c>
      <c r="D37" s="14">
        <f t="shared" si="0"/>
        <v>-31.021845521013873</v>
      </c>
      <c r="E37" s="14">
        <v>119473587.72</v>
      </c>
      <c r="F37" s="14">
        <v>106861623.04</v>
      </c>
      <c r="G37" s="15">
        <f t="shared" si="1"/>
        <v>-10.556278522042522</v>
      </c>
    </row>
    <row r="38" spans="1:7" ht="15">
      <c r="A38" s="13" t="s">
        <v>74</v>
      </c>
      <c r="B38" s="14">
        <v>48418.09</v>
      </c>
      <c r="C38" s="14">
        <v>42967.7</v>
      </c>
      <c r="D38" s="14">
        <f t="shared" si="0"/>
        <v>-11.256928970143184</v>
      </c>
      <c r="E38" s="14">
        <v>2866493.18</v>
      </c>
      <c r="F38" s="14">
        <v>1667137.92</v>
      </c>
      <c r="G38" s="15">
        <f t="shared" si="1"/>
        <v>-41.84050631510661</v>
      </c>
    </row>
    <row r="39" spans="1:7" s="3" customFormat="1" ht="15">
      <c r="A39" s="10" t="s">
        <v>75</v>
      </c>
      <c r="B39" s="11">
        <v>19025258.2</v>
      </c>
      <c r="C39" s="11">
        <v>11967086.5</v>
      </c>
      <c r="D39" s="11">
        <f t="shared" si="0"/>
        <v>-37.09895353746106</v>
      </c>
      <c r="E39" s="11">
        <v>140814790.43</v>
      </c>
      <c r="F39" s="11">
        <v>122358648.3</v>
      </c>
      <c r="G39" s="12">
        <f t="shared" si="1"/>
        <v>-13.106678690243612</v>
      </c>
    </row>
    <row r="40" spans="1:7" ht="15">
      <c r="A40" s="13" t="s">
        <v>76</v>
      </c>
      <c r="B40" s="14">
        <v>19025258.2</v>
      </c>
      <c r="C40" s="14">
        <v>11967086.5</v>
      </c>
      <c r="D40" s="14">
        <f t="shared" si="0"/>
        <v>-37.09895353746106</v>
      </c>
      <c r="E40" s="14">
        <v>140814790.43</v>
      </c>
      <c r="F40" s="14">
        <v>122358648.3</v>
      </c>
      <c r="G40" s="15">
        <f t="shared" si="1"/>
        <v>-13.106678690243612</v>
      </c>
    </row>
    <row r="41" spans="1:7" ht="15">
      <c r="A41" s="13" t="s">
        <v>77</v>
      </c>
      <c r="B41" s="14">
        <v>19025258.2</v>
      </c>
      <c r="C41" s="14">
        <v>11967086.5</v>
      </c>
      <c r="D41" s="14">
        <f t="shared" si="0"/>
        <v>-37.09895353746106</v>
      </c>
      <c r="E41" s="14">
        <v>140814790.43</v>
      </c>
      <c r="F41" s="14">
        <v>122358648.3</v>
      </c>
      <c r="G41" s="15">
        <f t="shared" si="1"/>
        <v>-13.106678690243612</v>
      </c>
    </row>
    <row r="42" spans="1:7" s="3" customFormat="1" ht="15">
      <c r="A42" s="16" t="s">
        <v>78</v>
      </c>
      <c r="B42" s="17">
        <f>(B39+B19+B5)</f>
        <v>1160340298.54</v>
      </c>
      <c r="C42" s="17">
        <f>(C39+C19+C5)</f>
        <v>764574496.98</v>
      </c>
      <c r="D42" s="17">
        <f t="shared" si="0"/>
        <v>-34.10773564082648</v>
      </c>
      <c r="E42" s="17">
        <f>(E39+E19+E5)</f>
        <v>9372084673.7</v>
      </c>
      <c r="F42" s="17">
        <f>(F39+F19+F5)</f>
        <v>8107583264.860001</v>
      </c>
      <c r="G42" s="18">
        <f t="shared" si="1"/>
        <v>-13.492210675266852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Akib- Birlik Bazında İhracatı - GB Tarihi -*</dc:title>
  <dc:subject/>
  <dc:creator>AKİB YÖNETİCİ</dc:creator>
  <cp:keywords/>
  <dc:description/>
  <cp:lastModifiedBy>Ceyda Gözüyeşil</cp:lastModifiedBy>
  <cp:lastPrinted>2015-10-01T06:16:45Z</cp:lastPrinted>
  <dcterms:created xsi:type="dcterms:W3CDTF">2015-10-01T05:58:04Z</dcterms:created>
  <dcterms:modified xsi:type="dcterms:W3CDTF">2015-10-01T06:17:17Z</dcterms:modified>
  <cp:category/>
  <cp:version/>
  <cp:contentType/>
  <cp:contentStatus/>
</cp:coreProperties>
</file>