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BIRLIK" sheetId="1" r:id="rId1"/>
    <sheet name="SEKTOR" sheetId="2" r:id="rId2"/>
    <sheet name="Sayfa5" sheetId="3" r:id="rId3"/>
  </sheets>
  <definedNames/>
  <calcPr fullCalcOnLoad="1"/>
</workbook>
</file>

<file path=xl/sharedStrings.xml><?xml version="1.0" encoding="utf-8"?>
<sst xmlns="http://schemas.openxmlformats.org/spreadsheetml/2006/main" count="92" uniqueCount="76">
  <si>
    <t>AKİB - Birlik Bazında İhracatı (GB Tarihi)</t>
  </si>
  <si>
    <t>BIRLIKAD</t>
  </si>
  <si>
    <t>GEMİ</t>
  </si>
  <si>
    <t>HUBUBAT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</si>
  <si>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</si>
  <si>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</si>
  <si>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</si>
  <si>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</si>
  <si>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</si>
  <si>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</si>
  <si>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</si>
  <si>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</si>
  <si>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</si>
  <si>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</si>
  <si>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</si>
  <si>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</si>
  <si>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</si>
  <si>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</si>
  <si>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ÇELİK</t>
  </si>
  <si>
    <t>SAVUNMA VE HAVACILIK</t>
  </si>
  <si>
    <t>İKLİMLENDİRME</t>
  </si>
  <si>
    <t>AĞAÇ</t>
  </si>
  <si>
    <t>DERİ</t>
  </si>
  <si>
    <t>KURU MEYVE</t>
  </si>
  <si>
    <t>KİMYA</t>
  </si>
  <si>
    <t>OTOMOTİV</t>
  </si>
  <si>
    <t>ÇİMENTO</t>
  </si>
  <si>
    <t>Toplam</t>
  </si>
  <si>
    <t xml:space="preserve">GBTARIHI:01/09/2013 - 30/09/2013 GSEK:3 GTIPGRUPSINIF:MALGRUBU ULKEGRUPSINIF:GENEL
</t>
  </si>
  <si>
    <t>.I. TARIM</t>
  </si>
  <si>
    <t>.     A. BİTKİSEL ÜRÜNLER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</si>
  <si>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</si>
  <si>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</si>
  <si>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</si>
  <si>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</si>
  <si>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>.II. SANAYİ</t>
  </si>
  <si>
    <t>.     A. TARIMA DAYALI İŞLENMİŞ ÜRÜNLER</t>
  </si>
  <si>
    <t>.           Tekstil ve Hammaddeleri</t>
  </si>
  <si>
    <t>.     B. KİMYEVİ MADDELER VE MAMÜLLERİ</t>
  </si>
  <si>
    <t>.     C. SANAYİ MAMULLERİ</t>
  </si>
  <si>
    <t>.           Otomotiv Endüstrisi</t>
  </si>
  <si>
    <t>.           Gemi ve Yat</t>
  </si>
  <si>
    <t>.           Elektrik-Elektronik,Mak.ve Bilişim</t>
  </si>
  <si>
    <t>.           Makine ve Aksamları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</si>
  <si>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</si>
  <si>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</si>
  <si>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</si>
  <si>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</si>
  <si>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</si>
  <si>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</si>
  <si>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</si>
  <si>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</si>
  <si>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</si>
  <si>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</si>
  <si>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</si>
  <si>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</si>
  <si>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</si>
  <si>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</si>
  <si>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</si>
  <si>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</si>
  <si>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</si>
  <si>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 xml:space="preserve">.           Ağaç Mamülleri ve Orman Ürünleri 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</si>
  <si>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</si>
  <si>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</si>
  <si>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</si>
  <si>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</si>
  <si>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 xml:space="preserve">.           Demir ve Demir Dışı Metaller </t>
  </si>
  <si>
    <t>FOB(USD)</t>
  </si>
  <si>
    <t>EYLÜL _ 2012</t>
  </si>
  <si>
    <t>EYLÜL _2013</t>
  </si>
  <si>
    <t>OCAK-EYLÜL 2012</t>
  </si>
  <si>
    <t>TOPLAM</t>
  </si>
  <si>
    <t>KOMBİNE İHRACAT</t>
  </si>
  <si>
    <t>DEĞİŞİM %</t>
  </si>
  <si>
    <t>AKİB - EYLÜL SEKTÖREL İHRACAT RAKAMI</t>
  </si>
  <si>
    <t>Üye_Sayısı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</si>
</sst>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" fillId="0" borderId="0" applyNumberFormat="0" applyFill="0" applyBorder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14" xfId="0" applyNumberFormat="1" applyFont="1" applyFill="1" applyBorder="1" applyAlignment="1" applyProtection="1">
      <alignment horizontal="right" vertical="top"/>
      <protection/>
    </xf>
    <xf numFmtId="0" fontId="17" fillId="0" borderId="15" xfId="0" applyNumberFormat="1" applyFont="1" applyFill="1" applyBorder="1" applyAlignment="1" applyProtection="1">
      <alignment horizontal="right" vertical="top"/>
      <protection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7" fillId="0" borderId="19" xfId="0" applyNumberFormat="1" applyFont="1" applyFill="1" applyBorder="1" applyAlignment="1" applyProtection="1">
      <alignment horizontal="left" vertical="top"/>
      <protection/>
    </xf>
    <xf numFmtId="3" fontId="17" fillId="0" borderId="20" xfId="0" applyNumberFormat="1" applyFont="1" applyFill="1" applyBorder="1" applyAlignment="1" applyProtection="1">
      <alignment horizontal="center" vertical="top"/>
      <protection/>
    </xf>
    <xf numFmtId="3" fontId="17" fillId="0" borderId="21" xfId="0" applyNumberFormat="1" applyFont="1" applyFill="1" applyBorder="1" applyAlignment="1" applyProtection="1">
      <alignment horizontal="center" vertical="top"/>
      <protection/>
    </xf>
    <xf numFmtId="3" fontId="17" fillId="0" borderId="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left" vertical="top"/>
      <protection/>
    </xf>
    <xf numFmtId="3" fontId="1" fillId="0" borderId="0" xfId="0" applyNumberFormat="1" applyFont="1" applyFill="1" applyBorder="1" applyAlignment="1" applyProtection="1">
      <alignment horizontal="left" vertical="top"/>
      <protection/>
    </xf>
    <xf numFmtId="3" fontId="1" fillId="0" borderId="23" xfId="0" applyNumberFormat="1" applyFont="1" applyFill="1" applyBorder="1" applyAlignment="1" applyProtection="1">
      <alignment horizontal="left" vertical="top"/>
      <protection/>
    </xf>
    <xf numFmtId="0" fontId="1" fillId="0" borderId="24" xfId="0" applyNumberFormat="1" applyFont="1" applyFill="1" applyBorder="1" applyAlignment="1" applyProtection="1">
      <alignment horizontal="left" vertical="top"/>
      <protection/>
    </xf>
    <xf numFmtId="3" fontId="1" fillId="0" borderId="25" xfId="0" applyNumberFormat="1" applyFont="1" applyFill="1" applyBorder="1" applyAlignment="1" applyProtection="1">
      <alignment horizontal="center" vertical="top"/>
      <protection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7" fillId="0" borderId="27" xfId="0" applyNumberFormat="1" applyFont="1" applyFill="1" applyBorder="1" applyAlignment="1" applyProtection="1">
      <alignment horizontal="left" vertical="top"/>
      <protection/>
    </xf>
    <xf numFmtId="3" fontId="17" fillId="0" borderId="28" xfId="0" applyNumberFormat="1" applyFont="1" applyFill="1" applyBorder="1" applyAlignment="1" applyProtection="1">
      <alignment horizontal="right" vertical="top"/>
      <protection/>
    </xf>
    <xf numFmtId="3" fontId="17" fillId="0" borderId="29" xfId="0" applyNumberFormat="1" applyFont="1" applyFill="1" applyBorder="1" applyAlignment="1" applyProtection="1">
      <alignment horizontal="right" vertical="top"/>
      <protection/>
    </xf>
    <xf numFmtId="0" fontId="1" fillId="0" borderId="27" xfId="0" applyNumberFormat="1" applyFont="1" applyFill="1" applyBorder="1" applyAlignment="1" applyProtection="1">
      <alignment horizontal="left" vertical="top"/>
      <protection/>
    </xf>
    <xf numFmtId="3" fontId="1" fillId="0" borderId="28" xfId="0" applyNumberFormat="1" applyFont="1" applyFill="1" applyBorder="1" applyAlignment="1" applyProtection="1">
      <alignment horizontal="right" vertical="top"/>
      <protection/>
    </xf>
    <xf numFmtId="3" fontId="1" fillId="33" borderId="28" xfId="0" applyNumberFormat="1" applyFont="1" applyFill="1" applyBorder="1" applyAlignment="1" applyProtection="1">
      <alignment horizontal="right" vertical="top"/>
      <protection/>
    </xf>
    <xf numFmtId="3" fontId="1" fillId="0" borderId="29" xfId="0" applyNumberFormat="1" applyFont="1" applyFill="1" applyBorder="1" applyAlignment="1" applyProtection="1">
      <alignment horizontal="right" vertical="top"/>
      <protection/>
    </xf>
    <xf numFmtId="0" fontId="1" fillId="33" borderId="27" xfId="0" applyNumberFormat="1" applyFont="1" applyFill="1" applyBorder="1" applyAlignment="1" applyProtection="1">
      <alignment horizontal="left" vertical="top"/>
      <protection/>
    </xf>
    <xf numFmtId="3" fontId="1" fillId="33" borderId="29" xfId="0" applyNumberFormat="1" applyFont="1" applyFill="1" applyBorder="1" applyAlignment="1" applyProtection="1">
      <alignment horizontal="right" vertical="top"/>
      <protection/>
    </xf>
    <xf numFmtId="0" fontId="33" fillId="0" borderId="29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7" fillId="0" borderId="30" xfId="0" applyNumberFormat="1" applyFont="1" applyFill="1" applyBorder="1" applyAlignment="1" applyProtection="1">
      <alignment horizontal="right" vertical="top"/>
      <protection/>
    </xf>
    <xf numFmtId="3" fontId="17" fillId="0" borderId="31" xfId="0" applyNumberFormat="1" applyFont="1" applyFill="1" applyBorder="1" applyAlignment="1" applyProtection="1">
      <alignment horizontal="right" vertical="top"/>
      <protection/>
    </xf>
    <xf numFmtId="3" fontId="1" fillId="0" borderId="31" xfId="0" applyNumberFormat="1" applyFont="1" applyFill="1" applyBorder="1" applyAlignment="1" applyProtection="1">
      <alignment horizontal="right" vertical="top"/>
      <protection/>
    </xf>
    <xf numFmtId="0" fontId="0" fillId="0" borderId="32" xfId="0" applyFont="1" applyBorder="1" applyAlignment="1">
      <alignment/>
    </xf>
    <xf numFmtId="3" fontId="33" fillId="0" borderId="29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7.421875" style="2" customWidth="1"/>
    <col min="2" max="2" width="20.28125" style="3" customWidth="1"/>
    <col min="3" max="3" width="13.8515625" style="3" bestFit="1" customWidth="1"/>
    <col min="4" max="4" width="10.28125" style="3" customWidth="1"/>
    <col min="5" max="5" width="17.7109375" style="3" customWidth="1"/>
    <col min="6" max="6" width="19.00390625" style="3" customWidth="1"/>
    <col min="7" max="7" width="13.140625" style="3" customWidth="1"/>
    <col min="8" max="8" width="10.421875" style="2" customWidth="1"/>
    <col min="9" max="16384" width="9.140625" style="2" customWidth="1"/>
  </cols>
  <sheetData>
    <row r="1" spans="1:4" ht="15">
      <c r="A1" s="16" t="s">
        <v>0</v>
      </c>
      <c r="B1" s="17"/>
      <c r="C1" s="18"/>
      <c r="D1" s="19"/>
    </row>
    <row r="2" spans="1:4" ht="15">
      <c r="A2" s="20" t="s">
        <v>28</v>
      </c>
      <c r="B2" s="21"/>
      <c r="C2" s="22"/>
      <c r="D2" s="21"/>
    </row>
    <row r="3" spans="1:4" ht="15">
      <c r="A3" s="20"/>
      <c r="B3" s="21"/>
      <c r="C3" s="21"/>
      <c r="D3" s="21"/>
    </row>
    <row r="4" spans="1:8" ht="15">
      <c r="A4" s="23"/>
      <c r="B4" s="24" t="s">
        <v>68</v>
      </c>
      <c r="C4" s="24" t="s">
        <v>69</v>
      </c>
      <c r="D4" s="24"/>
      <c r="E4" s="25" t="s">
        <v>70</v>
      </c>
      <c r="F4" s="25" t="s">
        <v>70</v>
      </c>
      <c r="G4" s="25"/>
      <c r="H4" s="26"/>
    </row>
    <row r="5" spans="1:8" ht="15">
      <c r="A5" s="27" t="s">
        <v>1</v>
      </c>
      <c r="B5" s="28" t="s">
        <v>67</v>
      </c>
      <c r="C5" s="28" t="s">
        <v>67</v>
      </c>
      <c r="D5" s="28" t="s">
        <v>73</v>
      </c>
      <c r="E5" s="28" t="s">
        <v>67</v>
      </c>
      <c r="F5" s="28" t="s">
        <v>67</v>
      </c>
      <c r="G5" s="28" t="s">
        <v>73</v>
      </c>
      <c r="H5" s="29" t="s">
        <v>75</v>
      </c>
    </row>
    <row r="6" spans="1:8" ht="15">
      <c r="A6" s="30" t="s">
        <v>24</v>
      </c>
      <c r="B6" s="31">
        <v>501184799.96</v>
      </c>
      <c r="C6" s="31">
        <v>385490701.75</v>
      </c>
      <c r="D6" s="31">
        <f>(C6-B6)/B6*100</f>
        <v>-23.084119514245767</v>
      </c>
      <c r="E6" s="32">
        <v>4556168928.45</v>
      </c>
      <c r="F6" s="32">
        <v>4123322813.15</v>
      </c>
      <c r="G6" s="31">
        <f>(F6-E6)/E6*100</f>
        <v>-9.50022095531153</v>
      </c>
      <c r="H6" s="33">
        <v>991</v>
      </c>
    </row>
    <row r="7" spans="1:8" ht="15">
      <c r="A7" s="34" t="s">
        <v>14</v>
      </c>
      <c r="B7" s="32">
        <v>162653360.09</v>
      </c>
      <c r="C7" s="32">
        <v>163624816.27</v>
      </c>
      <c r="D7" s="31">
        <f aca="true" t="shared" si="0" ref="D7:D14">(C7-B7)/B7*100</f>
        <v>0.5972555251625157</v>
      </c>
      <c r="E7" s="32">
        <v>1806708555.56</v>
      </c>
      <c r="F7" s="32">
        <v>1605330093.18</v>
      </c>
      <c r="G7" s="31">
        <f aca="true" t="shared" si="1" ref="G7:G14">(F7-E7)/E7*100</f>
        <v>-11.14615092513255</v>
      </c>
      <c r="H7" s="35">
        <v>1598</v>
      </c>
    </row>
    <row r="8" spans="1:8" ht="15">
      <c r="A8" s="30" t="s">
        <v>3</v>
      </c>
      <c r="B8" s="31">
        <v>81497469.53</v>
      </c>
      <c r="C8" s="31">
        <v>91044868.18</v>
      </c>
      <c r="D8" s="31">
        <f t="shared" si="0"/>
        <v>11.71496330506988</v>
      </c>
      <c r="E8" s="31">
        <v>741546070.88</v>
      </c>
      <c r="F8" s="31">
        <v>781337745.01</v>
      </c>
      <c r="G8" s="31">
        <f t="shared" si="1"/>
        <v>5.36604206975014</v>
      </c>
      <c r="H8" s="33">
        <v>701</v>
      </c>
    </row>
    <row r="9" spans="1:8" ht="15">
      <c r="A9" s="34" t="s">
        <v>16</v>
      </c>
      <c r="B9" s="32">
        <v>55371410.61</v>
      </c>
      <c r="C9" s="32">
        <v>74117267.59</v>
      </c>
      <c r="D9" s="31">
        <f t="shared" si="0"/>
        <v>33.85475784973867</v>
      </c>
      <c r="E9" s="32">
        <v>697923068.75</v>
      </c>
      <c r="F9" s="32">
        <v>708934066.03</v>
      </c>
      <c r="G9" s="31">
        <f t="shared" si="1"/>
        <v>1.5776806603800875</v>
      </c>
      <c r="H9" s="35">
        <v>1153</v>
      </c>
    </row>
    <row r="10" spans="1:8" ht="15">
      <c r="A10" s="34" t="s">
        <v>4</v>
      </c>
      <c r="B10" s="32">
        <v>78320193.91</v>
      </c>
      <c r="C10" s="32">
        <v>84652121.78</v>
      </c>
      <c r="D10" s="31">
        <f t="shared" si="0"/>
        <v>8.084668275050758</v>
      </c>
      <c r="E10" s="32">
        <v>670086080.81</v>
      </c>
      <c r="F10" s="32">
        <v>678927596.49</v>
      </c>
      <c r="G10" s="31">
        <f t="shared" si="1"/>
        <v>1.3194596833458239</v>
      </c>
      <c r="H10" s="35">
        <v>403</v>
      </c>
    </row>
    <row r="11" spans="1:8" ht="15">
      <c r="A11" s="34" t="s">
        <v>21</v>
      </c>
      <c r="B11" s="32">
        <v>50199494.9</v>
      </c>
      <c r="C11" s="32">
        <v>61443762.47</v>
      </c>
      <c r="D11" s="31">
        <f t="shared" si="0"/>
        <v>22.399164757333047</v>
      </c>
      <c r="E11" s="31">
        <v>418918947.02</v>
      </c>
      <c r="F11" s="31">
        <v>467833541.52</v>
      </c>
      <c r="G11" s="31">
        <f t="shared" si="1"/>
        <v>11.676386290941556</v>
      </c>
      <c r="H11" s="33">
        <v>848</v>
      </c>
    </row>
    <row r="12" spans="1:8" ht="15">
      <c r="A12" s="30" t="s">
        <v>11</v>
      </c>
      <c r="B12" s="31">
        <v>23479108.79</v>
      </c>
      <c r="C12" s="31">
        <v>27838523.03</v>
      </c>
      <c r="D12" s="31">
        <f t="shared" si="0"/>
        <v>18.567204909654507</v>
      </c>
      <c r="E12" s="31">
        <v>181562563.75</v>
      </c>
      <c r="F12" s="31">
        <v>231682411.78</v>
      </c>
      <c r="G12" s="31">
        <f t="shared" si="1"/>
        <v>27.60472588336647</v>
      </c>
      <c r="H12" s="33">
        <v>203</v>
      </c>
    </row>
    <row r="13" spans="1:8" ht="15">
      <c r="A13" s="30" t="s">
        <v>9</v>
      </c>
      <c r="B13" s="31">
        <v>15160000.4</v>
      </c>
      <c r="C13" s="31">
        <v>21467477.06</v>
      </c>
      <c r="D13" s="31">
        <f t="shared" si="0"/>
        <v>41.60604547213599</v>
      </c>
      <c r="E13" s="31">
        <v>136653353.25</v>
      </c>
      <c r="F13" s="31">
        <v>178106100.69</v>
      </c>
      <c r="G13" s="31">
        <f t="shared" si="1"/>
        <v>30.33423363140194</v>
      </c>
      <c r="H13" s="33">
        <v>304</v>
      </c>
    </row>
    <row r="14" spans="1:8" s="1" customFormat="1" ht="15">
      <c r="A14" s="27" t="s">
        <v>71</v>
      </c>
      <c r="B14" s="28">
        <f>SUM(B6:B13)</f>
        <v>967865838.1899998</v>
      </c>
      <c r="C14" s="28">
        <f>SUM(C6:C13)</f>
        <v>909679538.13</v>
      </c>
      <c r="D14" s="31">
        <f t="shared" si="0"/>
        <v>-6.011814630095187</v>
      </c>
      <c r="E14" s="28">
        <f>SUM(E6:E13)</f>
        <v>9209567568.470001</v>
      </c>
      <c r="F14" s="28">
        <f>SUM(F6:F13)</f>
        <v>8775474367.85</v>
      </c>
      <c r="G14" s="31">
        <f t="shared" si="1"/>
        <v>-4.713502533019771</v>
      </c>
      <c r="H14" s="43">
        <f>SUM(H6:H13)</f>
        <v>6201</v>
      </c>
    </row>
    <row r="15" spans="1:8" ht="15">
      <c r="A15" s="30"/>
      <c r="B15" s="31"/>
      <c r="C15" s="31"/>
      <c r="D15" s="31"/>
      <c r="E15" s="31"/>
      <c r="F15" s="31"/>
      <c r="G15" s="37"/>
      <c r="H15" s="38"/>
    </row>
    <row r="16" spans="1:8" ht="15">
      <c r="A16" s="30" t="s">
        <v>72</v>
      </c>
      <c r="B16" s="31"/>
      <c r="C16" s="31"/>
      <c r="D16" s="31"/>
      <c r="E16" s="31"/>
      <c r="F16" s="31"/>
      <c r="G16" s="37"/>
      <c r="H16" s="38"/>
    </row>
    <row r="17" spans="1:8" ht="15">
      <c r="A17" s="30" t="s">
        <v>20</v>
      </c>
      <c r="B17" s="31">
        <v>14134257.06</v>
      </c>
      <c r="C17" s="31">
        <v>18074939.36</v>
      </c>
      <c r="D17" s="31">
        <f aca="true" t="shared" si="2" ref="D17:D35">(C17-B17)/B17*100</f>
        <v>27.88036387955717</v>
      </c>
      <c r="E17" s="32">
        <v>90141217.2</v>
      </c>
      <c r="F17" s="32">
        <v>118461214.74</v>
      </c>
      <c r="G17" s="31">
        <f aca="true" t="shared" si="3" ref="G17:G35">(F17-E17)/E17*100</f>
        <v>31.417367570226233</v>
      </c>
      <c r="H17" s="38"/>
    </row>
    <row r="18" spans="1:8" ht="15">
      <c r="A18" s="30" t="s">
        <v>7</v>
      </c>
      <c r="B18" s="31">
        <v>4480023.84</v>
      </c>
      <c r="C18" s="31">
        <v>5459030.15</v>
      </c>
      <c r="D18" s="31">
        <f t="shared" si="2"/>
        <v>21.85270313204406</v>
      </c>
      <c r="E18" s="31">
        <v>38346803.7</v>
      </c>
      <c r="F18" s="31">
        <v>30292905.61</v>
      </c>
      <c r="G18" s="31">
        <f t="shared" si="3"/>
        <v>-21.00278853228125</v>
      </c>
      <c r="H18" s="38"/>
    </row>
    <row r="19" spans="1:8" ht="15">
      <c r="A19" s="30" t="s">
        <v>26</v>
      </c>
      <c r="B19" s="31">
        <v>3888466.9</v>
      </c>
      <c r="C19" s="31">
        <v>3206935.09</v>
      </c>
      <c r="D19" s="31">
        <f t="shared" si="2"/>
        <v>-17.527005566126846</v>
      </c>
      <c r="E19" s="32">
        <v>25751288.63</v>
      </c>
      <c r="F19" s="32">
        <v>28592079.03</v>
      </c>
      <c r="G19" s="31">
        <f t="shared" si="3"/>
        <v>11.031643661865175</v>
      </c>
      <c r="H19" s="38"/>
    </row>
    <row r="20" spans="1:8" ht="15">
      <c r="A20" s="30" t="s">
        <v>5</v>
      </c>
      <c r="B20" s="31">
        <v>1927548.93</v>
      </c>
      <c r="C20" s="31">
        <v>2530724.68</v>
      </c>
      <c r="D20" s="31">
        <f t="shared" si="2"/>
        <v>31.29237035762305</v>
      </c>
      <c r="E20" s="31">
        <v>17080711.18</v>
      </c>
      <c r="F20" s="31">
        <v>24313723.64</v>
      </c>
      <c r="G20" s="31">
        <f t="shared" si="3"/>
        <v>42.34608491284144</v>
      </c>
      <c r="H20" s="38"/>
    </row>
    <row r="21" spans="1:8" ht="15">
      <c r="A21" s="30" t="s">
        <v>13</v>
      </c>
      <c r="B21" s="31">
        <v>440678.95</v>
      </c>
      <c r="C21" s="31">
        <v>633650.4</v>
      </c>
      <c r="D21" s="31">
        <f t="shared" si="2"/>
        <v>43.789577423655025</v>
      </c>
      <c r="E21" s="31">
        <v>5503067.67</v>
      </c>
      <c r="F21" s="31">
        <v>18611482.46</v>
      </c>
      <c r="G21" s="31">
        <f t="shared" si="3"/>
        <v>238.20195527415711</v>
      </c>
      <c r="H21" s="38"/>
    </row>
    <row r="22" spans="1:8" ht="15">
      <c r="A22" s="34" t="s">
        <v>6</v>
      </c>
      <c r="B22" s="32">
        <v>683040</v>
      </c>
      <c r="C22" s="32">
        <v>2619500</v>
      </c>
      <c r="D22" s="31">
        <f t="shared" si="2"/>
        <v>283.5060904193019</v>
      </c>
      <c r="E22" s="32">
        <v>10793766.8</v>
      </c>
      <c r="F22" s="32">
        <v>13817766.23</v>
      </c>
      <c r="G22" s="31">
        <f t="shared" si="3"/>
        <v>28.016164199508175</v>
      </c>
      <c r="H22" s="38"/>
    </row>
    <row r="23" spans="1:8" ht="15">
      <c r="A23" s="34" t="s">
        <v>25</v>
      </c>
      <c r="B23" s="32">
        <v>378659.93</v>
      </c>
      <c r="C23" s="32">
        <v>1063909.35</v>
      </c>
      <c r="D23" s="31">
        <f t="shared" si="2"/>
        <v>180.96697477338049</v>
      </c>
      <c r="E23" s="31">
        <v>4372359.1</v>
      </c>
      <c r="F23" s="31">
        <v>9218155.95</v>
      </c>
      <c r="G23" s="31">
        <f t="shared" si="3"/>
        <v>110.82797041990445</v>
      </c>
      <c r="H23" s="38"/>
    </row>
    <row r="24" spans="1:8" ht="15">
      <c r="A24" s="30" t="s">
        <v>15</v>
      </c>
      <c r="B24" s="31">
        <v>1477790.69</v>
      </c>
      <c r="C24" s="31">
        <v>386721.26</v>
      </c>
      <c r="D24" s="31">
        <f t="shared" si="2"/>
        <v>-73.83112083349232</v>
      </c>
      <c r="E24" s="31">
        <v>6571226.77</v>
      </c>
      <c r="F24" s="31">
        <v>8901426.05</v>
      </c>
      <c r="G24" s="31">
        <f t="shared" si="3"/>
        <v>35.460643218678655</v>
      </c>
      <c r="H24" s="38"/>
    </row>
    <row r="25" spans="1:8" ht="15">
      <c r="A25" s="34" t="s">
        <v>23</v>
      </c>
      <c r="B25" s="32">
        <v>705224.22</v>
      </c>
      <c r="C25" s="32">
        <v>613774.05</v>
      </c>
      <c r="D25" s="31">
        <f t="shared" si="2"/>
        <v>-12.967531092451692</v>
      </c>
      <c r="E25" s="31">
        <v>4065406.06</v>
      </c>
      <c r="F25" s="31">
        <v>8774956.35</v>
      </c>
      <c r="G25" s="31">
        <f t="shared" si="3"/>
        <v>115.8445237817154</v>
      </c>
      <c r="H25" s="38"/>
    </row>
    <row r="26" spans="1:8" ht="15">
      <c r="A26" s="30" t="s">
        <v>22</v>
      </c>
      <c r="B26" s="31">
        <v>1066069.39</v>
      </c>
      <c r="C26" s="31">
        <v>1103906.04</v>
      </c>
      <c r="D26" s="31">
        <f t="shared" si="2"/>
        <v>3.549173285990337</v>
      </c>
      <c r="E26" s="32">
        <v>5285356.87</v>
      </c>
      <c r="F26" s="32">
        <v>7926553.45</v>
      </c>
      <c r="G26" s="31">
        <f t="shared" si="3"/>
        <v>49.97196300956684</v>
      </c>
      <c r="H26" s="38"/>
    </row>
    <row r="27" spans="1:8" ht="15">
      <c r="A27" s="34" t="s">
        <v>19</v>
      </c>
      <c r="B27" s="32">
        <v>827832.6</v>
      </c>
      <c r="C27" s="32">
        <v>614099.09</v>
      </c>
      <c r="D27" s="31">
        <f t="shared" si="2"/>
        <v>-25.818445661598737</v>
      </c>
      <c r="E27" s="31">
        <v>6577540</v>
      </c>
      <c r="F27" s="31">
        <v>7889656.15</v>
      </c>
      <c r="G27" s="31">
        <f t="shared" si="3"/>
        <v>19.94843284875501</v>
      </c>
      <c r="H27" s="38"/>
    </row>
    <row r="28" spans="1:8" ht="15">
      <c r="A28" s="34" t="s">
        <v>10</v>
      </c>
      <c r="B28" s="32">
        <v>154041.79</v>
      </c>
      <c r="C28" s="32">
        <v>103810.3</v>
      </c>
      <c r="D28" s="31">
        <f t="shared" si="2"/>
        <v>-32.609001752057026</v>
      </c>
      <c r="E28" s="32">
        <v>1212473.37</v>
      </c>
      <c r="F28" s="32">
        <v>1233309.91</v>
      </c>
      <c r="G28" s="31">
        <f t="shared" si="3"/>
        <v>1.7185152693291565</v>
      </c>
      <c r="H28" s="38"/>
    </row>
    <row r="29" spans="1:8" ht="15">
      <c r="A29" s="34" t="s">
        <v>12</v>
      </c>
      <c r="B29" s="32">
        <v>110530.4</v>
      </c>
      <c r="C29" s="32">
        <v>56296.36</v>
      </c>
      <c r="D29" s="31">
        <f t="shared" si="2"/>
        <v>-49.06708018789401</v>
      </c>
      <c r="E29" s="32">
        <v>815934.68</v>
      </c>
      <c r="F29" s="32">
        <v>557991.72</v>
      </c>
      <c r="G29" s="31">
        <f t="shared" si="3"/>
        <v>-31.613187467408547</v>
      </c>
      <c r="H29" s="38"/>
    </row>
    <row r="30" spans="1:8" ht="15">
      <c r="A30" s="34" t="s">
        <v>8</v>
      </c>
      <c r="B30" s="32">
        <v>1132.82</v>
      </c>
      <c r="C30" s="32">
        <v>1783.92</v>
      </c>
      <c r="D30" s="31">
        <f t="shared" si="2"/>
        <v>57.47603326212462</v>
      </c>
      <c r="E30" s="32">
        <v>229719.97</v>
      </c>
      <c r="F30" s="32">
        <v>255027.26</v>
      </c>
      <c r="G30" s="31">
        <f t="shared" si="3"/>
        <v>11.016582493894635</v>
      </c>
      <c r="H30" s="38"/>
    </row>
    <row r="31" spans="1:8" ht="15">
      <c r="A31" s="34" t="s">
        <v>2</v>
      </c>
      <c r="B31" s="32">
        <v>0</v>
      </c>
      <c r="C31" s="32">
        <v>3258.8</v>
      </c>
      <c r="D31" s="31">
        <v>100</v>
      </c>
      <c r="E31" s="32">
        <v>1442032.46</v>
      </c>
      <c r="F31" s="32">
        <v>165563.38</v>
      </c>
      <c r="G31" s="31">
        <f t="shared" si="3"/>
        <v>-88.51874804538035</v>
      </c>
      <c r="H31" s="38"/>
    </row>
    <row r="32" spans="1:8" ht="15">
      <c r="A32" s="34" t="s">
        <v>18</v>
      </c>
      <c r="B32" s="32">
        <v>0</v>
      </c>
      <c r="C32" s="32">
        <v>0</v>
      </c>
      <c r="D32" s="31">
        <v>0</v>
      </c>
      <c r="E32" s="32">
        <v>0</v>
      </c>
      <c r="F32" s="32">
        <v>32618.17</v>
      </c>
      <c r="G32" s="31">
        <v>100</v>
      </c>
      <c r="H32" s="38"/>
    </row>
    <row r="33" spans="1:8" ht="15">
      <c r="A33" s="30" t="s">
        <v>17</v>
      </c>
      <c r="B33" s="31">
        <v>4339.1</v>
      </c>
      <c r="C33" s="31">
        <v>84.99</v>
      </c>
      <c r="D33" s="31">
        <f t="shared" si="2"/>
        <v>-98.04129888686595</v>
      </c>
      <c r="E33" s="31">
        <v>34704.26</v>
      </c>
      <c r="F33" s="31">
        <v>1278.59</v>
      </c>
      <c r="G33" s="31">
        <f t="shared" si="3"/>
        <v>-96.31575489579667</v>
      </c>
      <c r="H33" s="38"/>
    </row>
    <row r="34" spans="1:8" s="1" customFormat="1" ht="15">
      <c r="A34" s="27" t="s">
        <v>72</v>
      </c>
      <c r="B34" s="28">
        <f>SUM(B17:B33)</f>
        <v>30279636.619999997</v>
      </c>
      <c r="C34" s="28">
        <f>SUM(C17:C33)</f>
        <v>36472423.83999999</v>
      </c>
      <c r="D34" s="31">
        <f t="shared" si="2"/>
        <v>20.451986586621036</v>
      </c>
      <c r="E34" s="28">
        <f>SUM(E17:E33)</f>
        <v>218223608.72000003</v>
      </c>
      <c r="F34" s="28">
        <f>SUM(F17:F33)</f>
        <v>279045708.69</v>
      </c>
      <c r="G34" s="31">
        <f t="shared" si="3"/>
        <v>27.871457321576987</v>
      </c>
      <c r="H34" s="36"/>
    </row>
    <row r="35" spans="1:8" ht="15">
      <c r="A35" s="39" t="s">
        <v>27</v>
      </c>
      <c r="B35" s="40">
        <f>B34+B14</f>
        <v>998145474.8099998</v>
      </c>
      <c r="C35" s="40">
        <f>C34+C14</f>
        <v>946151961.97</v>
      </c>
      <c r="D35" s="41">
        <f t="shared" si="2"/>
        <v>-5.209011527091973</v>
      </c>
      <c r="E35" s="40">
        <f>E34+E14</f>
        <v>9427791177.19</v>
      </c>
      <c r="F35" s="40">
        <f>F34+F14</f>
        <v>9054520076.54</v>
      </c>
      <c r="G35" s="41">
        <f t="shared" si="3"/>
        <v>-3.959263560621788</v>
      </c>
      <c r="H35" s="42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9.57421875" style="2" bestFit="1" customWidth="1"/>
    <col min="2" max="2" width="17.57421875" style="3" customWidth="1"/>
    <col min="3" max="3" width="17.140625" style="3" customWidth="1"/>
    <col min="4" max="4" width="10.8515625" style="3" bestFit="1" customWidth="1"/>
    <col min="5" max="5" width="15.8515625" style="3" customWidth="1"/>
    <col min="6" max="6" width="16.421875" style="3" customWidth="1"/>
    <col min="7" max="16384" width="9.140625" style="2" customWidth="1"/>
  </cols>
  <sheetData>
    <row r="1" ht="15">
      <c r="A1" s="2" t="s">
        <v>74</v>
      </c>
    </row>
    <row r="4" spans="1:7" ht="15">
      <c r="A4" s="4"/>
      <c r="B4" s="5" t="s">
        <v>68</v>
      </c>
      <c r="C4" s="5" t="s">
        <v>69</v>
      </c>
      <c r="D4" s="5"/>
      <c r="E4" s="6" t="s">
        <v>70</v>
      </c>
      <c r="F4" s="6" t="s">
        <v>70</v>
      </c>
      <c r="G4" s="7"/>
    </row>
    <row r="5" spans="1:7" ht="15">
      <c r="A5" s="8"/>
      <c r="B5" s="9" t="s">
        <v>67</v>
      </c>
      <c r="C5" s="9" t="s">
        <v>67</v>
      </c>
      <c r="D5" s="9" t="s">
        <v>73</v>
      </c>
      <c r="E5" s="9" t="s">
        <v>67</v>
      </c>
      <c r="F5" s="9" t="s">
        <v>67</v>
      </c>
      <c r="G5" s="10" t="s">
        <v>73</v>
      </c>
    </row>
    <row r="6" spans="1:7" ht="15">
      <c r="A6" s="8" t="s">
        <v>29</v>
      </c>
      <c r="B6" s="11">
        <f>B7+B16+B18</f>
        <v>209242986.75000003</v>
      </c>
      <c r="C6" s="11">
        <f>C7+C16+C18</f>
        <v>255381996.25</v>
      </c>
      <c r="D6" s="11">
        <f>(C6-B6)/B6*100</f>
        <v>22.0504448997978</v>
      </c>
      <c r="E6" s="11">
        <f>E7+E16+E18</f>
        <v>2036932949.7300003</v>
      </c>
      <c r="F6" s="11">
        <f>F7+F16+F18</f>
        <v>2191406981.43</v>
      </c>
      <c r="G6" s="12">
        <f>(F6-E6)/E6*100</f>
        <v>7.583658152344948</v>
      </c>
    </row>
    <row r="7" spans="1:7" ht="15">
      <c r="A7" s="8" t="s">
        <v>30</v>
      </c>
      <c r="B7" s="11">
        <f>SUM(B8:B15)</f>
        <v>143288377.55</v>
      </c>
      <c r="C7" s="11">
        <f>SUM(C8:C15)</f>
        <v>174544386.73</v>
      </c>
      <c r="D7" s="11">
        <f aca="true" t="shared" si="0" ref="D7:D43">(C7-B7)/B7*100</f>
        <v>21.813359683756133</v>
      </c>
      <c r="E7" s="11">
        <f>SUM(E8:E15)</f>
        <v>1499312454.9300003</v>
      </c>
      <c r="F7" s="11">
        <f>SUM(F8:F15)</f>
        <v>1562355371.6599998</v>
      </c>
      <c r="G7" s="12">
        <f aca="true" t="shared" si="1" ref="G7:G43">(F7-E7)/E7*100</f>
        <v>4.204788436373183</v>
      </c>
    </row>
    <row r="8" spans="1:7" ht="15">
      <c r="A8" s="8" t="s">
        <v>54</v>
      </c>
      <c r="B8" s="11">
        <v>80028676.13</v>
      </c>
      <c r="C8" s="11">
        <v>87722226.13</v>
      </c>
      <c r="D8" s="11">
        <f t="shared" si="0"/>
        <v>9.613491528339743</v>
      </c>
      <c r="E8" s="11">
        <v>724130273.57</v>
      </c>
      <c r="F8" s="11">
        <v>756455155.55</v>
      </c>
      <c r="G8" s="12">
        <f t="shared" si="1"/>
        <v>4.463959477986819</v>
      </c>
    </row>
    <row r="9" spans="1:7" ht="15">
      <c r="A9" s="8" t="s">
        <v>55</v>
      </c>
      <c r="B9" s="11">
        <v>39959713</v>
      </c>
      <c r="C9" s="11">
        <v>56903965.14</v>
      </c>
      <c r="D9" s="11">
        <f t="shared" si="0"/>
        <v>42.403337931881545</v>
      </c>
      <c r="E9" s="11">
        <v>564441909.98</v>
      </c>
      <c r="F9" s="11">
        <v>582679279.25</v>
      </c>
      <c r="G9" s="12">
        <f t="shared" si="1"/>
        <v>3.231044496792626</v>
      </c>
    </row>
    <row r="10" spans="1:7" ht="15">
      <c r="A10" s="8" t="s">
        <v>56</v>
      </c>
      <c r="B10" s="11">
        <v>9107197.39</v>
      </c>
      <c r="C10" s="11">
        <v>10668135.63</v>
      </c>
      <c r="D10" s="11">
        <f t="shared" si="0"/>
        <v>17.139611377194495</v>
      </c>
      <c r="E10" s="11">
        <v>89583747.89</v>
      </c>
      <c r="F10" s="11">
        <v>78554902.39</v>
      </c>
      <c r="G10" s="12">
        <f t="shared" si="1"/>
        <v>-12.311212423867701</v>
      </c>
    </row>
    <row r="11" spans="1:7" ht="15">
      <c r="A11" s="8" t="s">
        <v>57</v>
      </c>
      <c r="B11" s="11">
        <v>8031067.29</v>
      </c>
      <c r="C11" s="11">
        <v>9866620.37</v>
      </c>
      <c r="D11" s="11">
        <f t="shared" si="0"/>
        <v>22.855655589955827</v>
      </c>
      <c r="E11" s="11">
        <v>60344379.55</v>
      </c>
      <c r="F11" s="11">
        <v>73646290.12</v>
      </c>
      <c r="G11" s="12">
        <f t="shared" si="1"/>
        <v>22.04332975033465</v>
      </c>
    </row>
    <row r="12" spans="1:7" ht="15">
      <c r="A12" s="8" t="s">
        <v>58</v>
      </c>
      <c r="B12" s="11">
        <v>4480023.84</v>
      </c>
      <c r="C12" s="11">
        <v>5459030.15</v>
      </c>
      <c r="D12" s="11">
        <f t="shared" si="0"/>
        <v>21.85270313204406</v>
      </c>
      <c r="E12" s="11">
        <v>38346803.7</v>
      </c>
      <c r="F12" s="11">
        <v>30292905.61</v>
      </c>
      <c r="G12" s="12">
        <f t="shared" si="1"/>
        <v>-21.00278853228125</v>
      </c>
    </row>
    <row r="13" spans="1:7" ht="15">
      <c r="A13" s="8" t="s">
        <v>59</v>
      </c>
      <c r="B13" s="11">
        <v>888129.5</v>
      </c>
      <c r="C13" s="11">
        <v>1248612.95</v>
      </c>
      <c r="D13" s="11">
        <f t="shared" si="0"/>
        <v>40.58906386962712</v>
      </c>
      <c r="E13" s="11">
        <v>10855638.76</v>
      </c>
      <c r="F13" s="11">
        <v>26351080.79</v>
      </c>
      <c r="G13" s="12">
        <f t="shared" si="1"/>
        <v>142.7409512473497</v>
      </c>
    </row>
    <row r="14" spans="1:7" ht="15">
      <c r="A14" s="8" t="s">
        <v>60</v>
      </c>
      <c r="B14" s="11">
        <v>683040</v>
      </c>
      <c r="C14" s="11">
        <v>2619500</v>
      </c>
      <c r="D14" s="11">
        <f t="shared" si="0"/>
        <v>283.5060904193019</v>
      </c>
      <c r="E14" s="11">
        <v>10793766.8</v>
      </c>
      <c r="F14" s="11">
        <v>13817766.23</v>
      </c>
      <c r="G14" s="12">
        <f t="shared" si="1"/>
        <v>28.016164199508175</v>
      </c>
    </row>
    <row r="15" spans="1:7" ht="15">
      <c r="A15" s="8" t="s">
        <v>31</v>
      </c>
      <c r="B15" s="11">
        <v>110530.4</v>
      </c>
      <c r="C15" s="11">
        <v>56296.36</v>
      </c>
      <c r="D15" s="11">
        <f t="shared" si="0"/>
        <v>-49.06708018789401</v>
      </c>
      <c r="E15" s="11">
        <v>815934.68</v>
      </c>
      <c r="F15" s="11">
        <v>557991.72</v>
      </c>
      <c r="G15" s="12">
        <f t="shared" si="1"/>
        <v>-31.613187467408547</v>
      </c>
    </row>
    <row r="16" spans="1:7" ht="15">
      <c r="A16" s="8" t="s">
        <v>32</v>
      </c>
      <c r="B16" s="11">
        <v>23375970.21</v>
      </c>
      <c r="C16" s="11">
        <v>27727066.3</v>
      </c>
      <c r="D16" s="11">
        <f t="shared" si="0"/>
        <v>18.613542244071844</v>
      </c>
      <c r="E16" s="11">
        <v>181019966.05</v>
      </c>
      <c r="F16" s="11">
        <v>231360746.15</v>
      </c>
      <c r="G16" s="12">
        <f t="shared" si="1"/>
        <v>27.809518031892257</v>
      </c>
    </row>
    <row r="17" spans="1:7" ht="15">
      <c r="A17" s="8" t="s">
        <v>33</v>
      </c>
      <c r="B17" s="11">
        <v>23375970.21</v>
      </c>
      <c r="C17" s="11">
        <v>27727066.3</v>
      </c>
      <c r="D17" s="11">
        <f t="shared" si="0"/>
        <v>18.613542244071844</v>
      </c>
      <c r="E17" s="11">
        <v>181019966.05</v>
      </c>
      <c r="F17" s="11">
        <v>231360746.15</v>
      </c>
      <c r="G17" s="12">
        <f t="shared" si="1"/>
        <v>27.809518031892257</v>
      </c>
    </row>
    <row r="18" spans="1:7" ht="15">
      <c r="A18" s="8" t="s">
        <v>34</v>
      </c>
      <c r="B18" s="11">
        <v>42578638.99</v>
      </c>
      <c r="C18" s="11">
        <v>53110543.22</v>
      </c>
      <c r="D18" s="11">
        <f t="shared" si="0"/>
        <v>24.735182898808752</v>
      </c>
      <c r="E18" s="11">
        <v>356600528.75</v>
      </c>
      <c r="F18" s="11">
        <v>397690863.62</v>
      </c>
      <c r="G18" s="12">
        <f t="shared" si="1"/>
        <v>11.522791346954783</v>
      </c>
    </row>
    <row r="19" spans="1:7" ht="15">
      <c r="A19" s="8" t="s">
        <v>61</v>
      </c>
      <c r="B19" s="11">
        <v>42578638.99</v>
      </c>
      <c r="C19" s="11">
        <v>53110543.22</v>
      </c>
      <c r="D19" s="11">
        <f t="shared" si="0"/>
        <v>24.735182898808752</v>
      </c>
      <c r="E19" s="11">
        <v>356600528.75</v>
      </c>
      <c r="F19" s="11">
        <v>397690863.62</v>
      </c>
      <c r="G19" s="12">
        <f t="shared" si="1"/>
        <v>11.522791346954783</v>
      </c>
    </row>
    <row r="20" spans="1:7" ht="15">
      <c r="A20" s="8" t="s">
        <v>35</v>
      </c>
      <c r="B20" s="11">
        <f>B21+B25+B27</f>
        <v>777019637.8299999</v>
      </c>
      <c r="C20" s="11">
        <f>C21+C25+C27</f>
        <v>677893928.88</v>
      </c>
      <c r="D20" s="11">
        <f t="shared" si="0"/>
        <v>-12.757169075781727</v>
      </c>
      <c r="E20" s="11">
        <f>E21+E25+E27</f>
        <v>7275791472.999999</v>
      </c>
      <c r="F20" s="11">
        <f>F21+F25+F27</f>
        <v>6731504679.049999</v>
      </c>
      <c r="G20" s="12">
        <f t="shared" si="1"/>
        <v>-7.480791553328784</v>
      </c>
    </row>
    <row r="21" spans="1:7" ht="15">
      <c r="A21" s="8" t="s">
        <v>36</v>
      </c>
      <c r="B21" s="11">
        <f>SUM(B22:B24)</f>
        <v>76829037.26</v>
      </c>
      <c r="C21" s="11">
        <f>SUM(C22:C24)</f>
        <v>83670678.29</v>
      </c>
      <c r="D21" s="11">
        <f t="shared" si="0"/>
        <v>8.905019864881227</v>
      </c>
      <c r="E21" s="11">
        <f>SUM(E22:E24)</f>
        <v>644606177.27</v>
      </c>
      <c r="F21" s="11">
        <f>SUM(F22:F24)</f>
        <v>649644973.1500001</v>
      </c>
      <c r="G21" s="12">
        <f t="shared" si="1"/>
        <v>0.7816859437090938</v>
      </c>
    </row>
    <row r="22" spans="1:7" ht="15">
      <c r="A22" s="8" t="s">
        <v>37</v>
      </c>
      <c r="B22" s="11">
        <v>73566253.19</v>
      </c>
      <c r="C22" s="11">
        <v>79545029.43</v>
      </c>
      <c r="D22" s="11">
        <f t="shared" si="0"/>
        <v>8.12706367491435</v>
      </c>
      <c r="E22" s="11">
        <v>614428223.02</v>
      </c>
      <c r="F22" s="11">
        <v>622397578.48</v>
      </c>
      <c r="G22" s="12">
        <f t="shared" si="1"/>
        <v>1.2970360347103769</v>
      </c>
    </row>
    <row r="23" spans="1:7" ht="15">
      <c r="A23" s="8" t="s">
        <v>62</v>
      </c>
      <c r="B23" s="11">
        <v>1081126.73</v>
      </c>
      <c r="C23" s="11">
        <v>1138248.45</v>
      </c>
      <c r="D23" s="11">
        <f t="shared" si="0"/>
        <v>5.283536001371456</v>
      </c>
      <c r="E23" s="11">
        <v>8518503.05</v>
      </c>
      <c r="F23" s="11">
        <v>8393162.44</v>
      </c>
      <c r="G23" s="12">
        <f t="shared" si="1"/>
        <v>-1.471392441421985</v>
      </c>
    </row>
    <row r="24" spans="1:7" ht="15">
      <c r="A24" s="8" t="s">
        <v>63</v>
      </c>
      <c r="B24" s="11">
        <v>2181657.34</v>
      </c>
      <c r="C24" s="11">
        <v>2987400.41</v>
      </c>
      <c r="D24" s="11">
        <f t="shared" si="0"/>
        <v>36.93261334981232</v>
      </c>
      <c r="E24" s="11">
        <v>21659451.2</v>
      </c>
      <c r="F24" s="11">
        <v>18854232.23</v>
      </c>
      <c r="G24" s="12">
        <f t="shared" si="1"/>
        <v>-12.951477597918082</v>
      </c>
    </row>
    <row r="25" spans="1:7" ht="15">
      <c r="A25" s="8" t="s">
        <v>38</v>
      </c>
      <c r="B25" s="11">
        <v>475010508.5</v>
      </c>
      <c r="C25" s="11">
        <v>354862289.36</v>
      </c>
      <c r="D25" s="11">
        <f t="shared" si="0"/>
        <v>-25.29380234542748</v>
      </c>
      <c r="E25" s="11">
        <v>4303037681.71</v>
      </c>
      <c r="F25" s="11">
        <v>3850907524.67</v>
      </c>
      <c r="G25" s="12">
        <f t="shared" si="1"/>
        <v>-10.507232110975293</v>
      </c>
    </row>
    <row r="26" spans="1:7" ht="15">
      <c r="A26" s="8" t="s">
        <v>64</v>
      </c>
      <c r="B26" s="11">
        <v>475010508.5</v>
      </c>
      <c r="C26" s="11">
        <v>354862289.36</v>
      </c>
      <c r="D26" s="11">
        <f t="shared" si="0"/>
        <v>-25.29380234542748</v>
      </c>
      <c r="E26" s="11">
        <v>4303037681.71</v>
      </c>
      <c r="F26" s="11">
        <v>3850907524.67</v>
      </c>
      <c r="G26" s="12">
        <f t="shared" si="1"/>
        <v>-10.507232110975293</v>
      </c>
    </row>
    <row r="27" spans="1:7" ht="15">
      <c r="A27" s="8" t="s">
        <v>39</v>
      </c>
      <c r="B27" s="11">
        <f>SUM(B28:B39)</f>
        <v>225180092.07</v>
      </c>
      <c r="C27" s="11">
        <f>SUM(C28:C39)</f>
        <v>239360961.22999996</v>
      </c>
      <c r="D27" s="11">
        <f t="shared" si="0"/>
        <v>6.297567884283336</v>
      </c>
      <c r="E27" s="11">
        <f>SUM(E28:E39)</f>
        <v>2328147614.0199995</v>
      </c>
      <c r="F27" s="11">
        <f>SUM(F28:F39)</f>
        <v>2230952181.23</v>
      </c>
      <c r="G27" s="12">
        <f t="shared" si="1"/>
        <v>-4.174796830093289</v>
      </c>
    </row>
    <row r="28" spans="1:7" ht="15">
      <c r="A28" s="8" t="s">
        <v>65</v>
      </c>
      <c r="B28" s="11">
        <v>17107819.52</v>
      </c>
      <c r="C28" s="11">
        <v>23172764.66</v>
      </c>
      <c r="D28" s="11">
        <f t="shared" si="0"/>
        <v>35.45130419987036</v>
      </c>
      <c r="E28" s="11">
        <v>162665612.28</v>
      </c>
      <c r="F28" s="11">
        <v>209050106.29</v>
      </c>
      <c r="G28" s="12">
        <f t="shared" si="1"/>
        <v>28.515242625563236</v>
      </c>
    </row>
    <row r="29" spans="1:7" ht="15">
      <c r="A29" s="8" t="s">
        <v>40</v>
      </c>
      <c r="B29" s="11">
        <v>36581960.82</v>
      </c>
      <c r="C29" s="11">
        <v>35300521.84</v>
      </c>
      <c r="D29" s="11">
        <f t="shared" si="0"/>
        <v>-3.5029258992027885</v>
      </c>
      <c r="E29" s="11">
        <v>332753075.64</v>
      </c>
      <c r="F29" s="11">
        <v>315461575.96</v>
      </c>
      <c r="G29" s="12">
        <f t="shared" si="1"/>
        <v>-5.1964958240408246</v>
      </c>
    </row>
    <row r="30" spans="1:7" ht="15">
      <c r="A30" s="8" t="s">
        <v>41</v>
      </c>
      <c r="B30" s="11">
        <v>0</v>
      </c>
      <c r="C30" s="11">
        <v>3258.8</v>
      </c>
      <c r="D30" s="11">
        <v>100</v>
      </c>
      <c r="E30" s="11">
        <v>1442032.46</v>
      </c>
      <c r="F30" s="11">
        <v>165563.38</v>
      </c>
      <c r="G30" s="12">
        <f t="shared" si="1"/>
        <v>-88.51874804538035</v>
      </c>
    </row>
    <row r="31" spans="1:7" ht="15">
      <c r="A31" s="8" t="s">
        <v>42</v>
      </c>
      <c r="B31" s="11">
        <v>19008956.1</v>
      </c>
      <c r="C31" s="11">
        <v>20721355.64</v>
      </c>
      <c r="D31" s="11">
        <f t="shared" si="0"/>
        <v>9.008382843285114</v>
      </c>
      <c r="E31" s="11">
        <v>181796159.94</v>
      </c>
      <c r="F31" s="11">
        <v>231894432.46</v>
      </c>
      <c r="G31" s="12">
        <f t="shared" si="1"/>
        <v>27.557387645885612</v>
      </c>
    </row>
    <row r="32" spans="1:7" ht="15">
      <c r="A32" s="8" t="s">
        <v>43</v>
      </c>
      <c r="B32" s="11">
        <v>13224322.36</v>
      </c>
      <c r="C32" s="11">
        <v>16168784.23</v>
      </c>
      <c r="D32" s="11">
        <f t="shared" si="0"/>
        <v>22.265502835186492</v>
      </c>
      <c r="E32" s="11">
        <v>146372270.51</v>
      </c>
      <c r="F32" s="11">
        <v>176847559.8</v>
      </c>
      <c r="G32" s="12">
        <f t="shared" si="1"/>
        <v>20.820398005589443</v>
      </c>
    </row>
    <row r="33" spans="1:7" ht="15">
      <c r="A33" s="8" t="s">
        <v>66</v>
      </c>
      <c r="B33" s="11">
        <v>27260867.24</v>
      </c>
      <c r="C33" s="11">
        <v>33290105.73</v>
      </c>
      <c r="D33" s="11">
        <f t="shared" si="0"/>
        <v>22.116825693473434</v>
      </c>
      <c r="E33" s="11">
        <v>264993194.84</v>
      </c>
      <c r="F33" s="11">
        <v>288382086.8</v>
      </c>
      <c r="G33" s="12">
        <f t="shared" si="1"/>
        <v>8.826223622128095</v>
      </c>
    </row>
    <row r="34" spans="1:7" ht="15">
      <c r="A34" s="8" t="s">
        <v>44</v>
      </c>
      <c r="B34" s="11">
        <v>90631951.65</v>
      </c>
      <c r="C34" s="11">
        <v>82568656.3</v>
      </c>
      <c r="D34" s="11">
        <f t="shared" si="0"/>
        <v>-8.89674690128998</v>
      </c>
      <c r="E34" s="11">
        <v>1081735665.61</v>
      </c>
      <c r="F34" s="11">
        <v>815710929.82</v>
      </c>
      <c r="G34" s="12">
        <f t="shared" si="1"/>
        <v>-24.592397592806208</v>
      </c>
    </row>
    <row r="35" spans="1:7" ht="15">
      <c r="A35" s="8" t="s">
        <v>45</v>
      </c>
      <c r="B35" s="11">
        <v>6309451.16</v>
      </c>
      <c r="C35" s="11">
        <v>9174717.47</v>
      </c>
      <c r="D35" s="11">
        <f t="shared" si="0"/>
        <v>45.412290821187696</v>
      </c>
      <c r="E35" s="11">
        <v>58546956.91</v>
      </c>
      <c r="F35" s="11">
        <v>63718558.23</v>
      </c>
      <c r="G35" s="12">
        <f t="shared" si="1"/>
        <v>8.833253840929647</v>
      </c>
    </row>
    <row r="36" spans="1:7" ht="15">
      <c r="A36" s="8" t="s">
        <v>46</v>
      </c>
      <c r="B36" s="11">
        <v>8751.41</v>
      </c>
      <c r="C36" s="11">
        <v>3267.42</v>
      </c>
      <c r="D36" s="11">
        <f t="shared" si="0"/>
        <v>-62.66407356071765</v>
      </c>
      <c r="E36" s="11">
        <v>42852.89</v>
      </c>
      <c r="F36" s="11">
        <v>7493.68</v>
      </c>
      <c r="G36" s="12">
        <f t="shared" si="1"/>
        <v>-82.51301137449539</v>
      </c>
    </row>
    <row r="37" spans="1:7" ht="15">
      <c r="A37" s="8" t="s">
        <v>47</v>
      </c>
      <c r="B37" s="11">
        <v>826671.93</v>
      </c>
      <c r="C37" s="11">
        <v>613809.79</v>
      </c>
      <c r="D37" s="11">
        <f t="shared" si="0"/>
        <v>-25.74928847529636</v>
      </c>
      <c r="E37" s="11">
        <v>6769742.8</v>
      </c>
      <c r="F37" s="11">
        <v>7873255.55</v>
      </c>
      <c r="G37" s="12">
        <f t="shared" si="1"/>
        <v>16.30065990099358</v>
      </c>
    </row>
    <row r="38" spans="1:7" ht="15">
      <c r="A38" s="8" t="s">
        <v>48</v>
      </c>
      <c r="B38" s="11">
        <v>14134257.06</v>
      </c>
      <c r="C38" s="11">
        <v>18074939.36</v>
      </c>
      <c r="D38" s="11">
        <f t="shared" si="0"/>
        <v>27.88036387955717</v>
      </c>
      <c r="E38" s="11">
        <v>90117199.72</v>
      </c>
      <c r="F38" s="11">
        <v>118542719.08</v>
      </c>
      <c r="G38" s="12">
        <f t="shared" si="1"/>
        <v>31.542834717811846</v>
      </c>
    </row>
    <row r="39" spans="1:7" ht="15">
      <c r="A39" s="8" t="s">
        <v>49</v>
      </c>
      <c r="B39" s="11">
        <v>85082.82</v>
      </c>
      <c r="C39" s="11">
        <v>268779.99</v>
      </c>
      <c r="D39" s="11">
        <f t="shared" si="0"/>
        <v>215.90395099739283</v>
      </c>
      <c r="E39" s="11">
        <v>912850.42</v>
      </c>
      <c r="F39" s="11">
        <v>3297900.18</v>
      </c>
      <c r="G39" s="12">
        <f t="shared" si="1"/>
        <v>261.2749808451641</v>
      </c>
    </row>
    <row r="40" spans="1:7" ht="15">
      <c r="A40" s="8" t="s">
        <v>50</v>
      </c>
      <c r="B40" s="11">
        <v>11882849.93</v>
      </c>
      <c r="C40" s="11">
        <v>12876036.57</v>
      </c>
      <c r="D40" s="11">
        <f t="shared" si="0"/>
        <v>8.358151839421577</v>
      </c>
      <c r="E40" s="11">
        <v>115066754.36</v>
      </c>
      <c r="F40" s="11">
        <v>131608415.97</v>
      </c>
      <c r="G40" s="12">
        <f t="shared" si="1"/>
        <v>14.375708867434852</v>
      </c>
    </row>
    <row r="41" spans="1:7" ht="15">
      <c r="A41" s="8" t="s">
        <v>51</v>
      </c>
      <c r="B41" s="11">
        <v>11882849.93</v>
      </c>
      <c r="C41" s="11">
        <v>12876036.57</v>
      </c>
      <c r="D41" s="11">
        <f t="shared" si="0"/>
        <v>8.358151839421577</v>
      </c>
      <c r="E41" s="11">
        <v>115066754.36</v>
      </c>
      <c r="F41" s="11">
        <v>131608415.97</v>
      </c>
      <c r="G41" s="12">
        <f t="shared" si="1"/>
        <v>14.375708867434852</v>
      </c>
    </row>
    <row r="42" spans="1:7" ht="15">
      <c r="A42" s="8" t="s">
        <v>52</v>
      </c>
      <c r="B42" s="11">
        <v>11882849.93</v>
      </c>
      <c r="C42" s="11">
        <v>12876036.57</v>
      </c>
      <c r="D42" s="11">
        <f t="shared" si="0"/>
        <v>8.358151839421577</v>
      </c>
      <c r="E42" s="11">
        <v>115066754.36</v>
      </c>
      <c r="F42" s="11">
        <v>131608415.97</v>
      </c>
      <c r="G42" s="12">
        <f t="shared" si="1"/>
        <v>14.375708867434852</v>
      </c>
    </row>
    <row r="43" spans="1:7" ht="15">
      <c r="A43" s="13" t="s">
        <v>53</v>
      </c>
      <c r="B43" s="14">
        <f>B40+B20+B6</f>
        <v>998145474.5099999</v>
      </c>
      <c r="C43" s="14">
        <f>C40+C20+C6</f>
        <v>946151961.7</v>
      </c>
      <c r="D43" s="14">
        <f t="shared" si="0"/>
        <v>-5.209011525652008</v>
      </c>
      <c r="E43" s="14">
        <f>E40+E20+E6</f>
        <v>9427791177.089998</v>
      </c>
      <c r="F43" s="14">
        <f>F40+F20+F6</f>
        <v>9054520076.449999</v>
      </c>
      <c r="G43" s="15">
        <f t="shared" si="1"/>
        <v>-3.959263560557713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Bilgi Islem</cp:lastModifiedBy>
  <cp:lastPrinted>2013-10-01T07:12:42Z</cp:lastPrinted>
  <dcterms:created xsi:type="dcterms:W3CDTF">2013-10-01T06:14:21Z</dcterms:created>
  <dcterms:modified xsi:type="dcterms:W3CDTF">2013-10-03T06:45:07Z</dcterms:modified>
  <cp:category/>
  <cp:version/>
  <cp:contentType/>
  <cp:contentStatus/>
</cp:coreProperties>
</file>