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3" i="1"/>
  <c r="AX223" i="1" l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S223" i="1"/>
  <c r="R223" i="1"/>
  <c r="Q223" i="1"/>
  <c r="P223" i="1"/>
  <c r="O223" i="1"/>
  <c r="N223" i="1"/>
  <c r="M223" i="1"/>
  <c r="J223" i="1"/>
  <c r="H223" i="1"/>
  <c r="F223" i="1"/>
  <c r="D223" i="1"/>
  <c r="B223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S222" i="1"/>
  <c r="R222" i="1"/>
  <c r="Q222" i="1"/>
  <c r="P222" i="1"/>
  <c r="O222" i="1"/>
  <c r="N222" i="1"/>
  <c r="M222" i="1"/>
  <c r="J222" i="1"/>
  <c r="H222" i="1"/>
  <c r="F222" i="1"/>
  <c r="D222" i="1"/>
  <c r="B222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S221" i="1"/>
  <c r="R221" i="1"/>
  <c r="Q221" i="1"/>
  <c r="P221" i="1"/>
  <c r="O221" i="1"/>
  <c r="N221" i="1"/>
  <c r="M221" i="1"/>
  <c r="J221" i="1"/>
  <c r="H221" i="1"/>
  <c r="F221" i="1"/>
  <c r="D221" i="1"/>
  <c r="B221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S220" i="1"/>
  <c r="R220" i="1"/>
  <c r="Q220" i="1"/>
  <c r="P220" i="1"/>
  <c r="O220" i="1"/>
  <c r="N220" i="1"/>
  <c r="M220" i="1"/>
  <c r="J220" i="1"/>
  <c r="H220" i="1"/>
  <c r="F220" i="1"/>
  <c r="D220" i="1"/>
  <c r="B220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S219" i="1"/>
  <c r="R219" i="1"/>
  <c r="Q219" i="1"/>
  <c r="P219" i="1"/>
  <c r="O219" i="1"/>
  <c r="N219" i="1"/>
  <c r="M219" i="1"/>
  <c r="J219" i="1"/>
  <c r="H219" i="1"/>
  <c r="F219" i="1"/>
  <c r="D219" i="1"/>
  <c r="B219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S218" i="1"/>
  <c r="R218" i="1"/>
  <c r="Q218" i="1"/>
  <c r="P218" i="1"/>
  <c r="O218" i="1"/>
  <c r="N218" i="1"/>
  <c r="M218" i="1"/>
  <c r="J218" i="1"/>
  <c r="H218" i="1"/>
  <c r="F218" i="1"/>
  <c r="D218" i="1"/>
  <c r="B218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S217" i="1"/>
  <c r="R217" i="1"/>
  <c r="Q217" i="1"/>
  <c r="P217" i="1"/>
  <c r="O217" i="1"/>
  <c r="N217" i="1"/>
  <c r="M217" i="1"/>
  <c r="J217" i="1"/>
  <c r="H217" i="1"/>
  <c r="F217" i="1"/>
  <c r="D217" i="1"/>
  <c r="B217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S216" i="1"/>
  <c r="R216" i="1"/>
  <c r="Q216" i="1"/>
  <c r="P216" i="1"/>
  <c r="O216" i="1"/>
  <c r="N216" i="1"/>
  <c r="M216" i="1"/>
  <c r="J216" i="1"/>
  <c r="H216" i="1"/>
  <c r="F216" i="1"/>
  <c r="D216" i="1"/>
  <c r="B216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S215" i="1"/>
  <c r="R215" i="1"/>
  <c r="Q215" i="1"/>
  <c r="P215" i="1"/>
  <c r="O215" i="1"/>
  <c r="N215" i="1"/>
  <c r="M215" i="1"/>
  <c r="J215" i="1"/>
  <c r="H215" i="1"/>
  <c r="F215" i="1"/>
  <c r="D215" i="1"/>
  <c r="B215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S214" i="1"/>
  <c r="R214" i="1"/>
  <c r="Q214" i="1"/>
  <c r="P214" i="1"/>
  <c r="O214" i="1"/>
  <c r="N214" i="1"/>
  <c r="M214" i="1"/>
  <c r="J214" i="1"/>
  <c r="H214" i="1"/>
  <c r="F214" i="1"/>
  <c r="D214" i="1"/>
  <c r="B214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S213" i="1"/>
  <c r="R213" i="1"/>
  <c r="Q213" i="1"/>
  <c r="P213" i="1"/>
  <c r="O213" i="1"/>
  <c r="N213" i="1"/>
  <c r="M213" i="1"/>
  <c r="J213" i="1"/>
  <c r="H213" i="1"/>
  <c r="F213" i="1"/>
  <c r="D213" i="1"/>
  <c r="B213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S212" i="1"/>
  <c r="R212" i="1"/>
  <c r="Q212" i="1"/>
  <c r="P212" i="1"/>
  <c r="O212" i="1"/>
  <c r="N212" i="1"/>
  <c r="M212" i="1"/>
  <c r="J212" i="1"/>
  <c r="H212" i="1"/>
  <c r="F212" i="1"/>
  <c r="D212" i="1"/>
  <c r="B212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S211" i="1"/>
  <c r="R211" i="1"/>
  <c r="Q211" i="1"/>
  <c r="P211" i="1"/>
  <c r="O211" i="1"/>
  <c r="N211" i="1"/>
  <c r="M211" i="1"/>
  <c r="J211" i="1"/>
  <c r="H211" i="1"/>
  <c r="F211" i="1"/>
  <c r="D211" i="1"/>
  <c r="B211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S210" i="1"/>
  <c r="R210" i="1"/>
  <c r="Q210" i="1"/>
  <c r="P210" i="1"/>
  <c r="O210" i="1"/>
  <c r="N210" i="1"/>
  <c r="M210" i="1"/>
  <c r="J210" i="1"/>
  <c r="H210" i="1"/>
  <c r="F210" i="1"/>
  <c r="D210" i="1"/>
  <c r="B210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S209" i="1"/>
  <c r="R209" i="1"/>
  <c r="Q209" i="1"/>
  <c r="P209" i="1"/>
  <c r="O209" i="1"/>
  <c r="N209" i="1"/>
  <c r="M209" i="1"/>
  <c r="J209" i="1"/>
  <c r="H209" i="1"/>
  <c r="F209" i="1"/>
  <c r="D209" i="1"/>
  <c r="B209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S208" i="1"/>
  <c r="R208" i="1"/>
  <c r="Q208" i="1"/>
  <c r="P208" i="1"/>
  <c r="O208" i="1"/>
  <c r="N208" i="1"/>
  <c r="M208" i="1"/>
  <c r="J208" i="1"/>
  <c r="H208" i="1"/>
  <c r="F208" i="1"/>
  <c r="D208" i="1"/>
  <c r="B208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S207" i="1"/>
  <c r="R207" i="1"/>
  <c r="Q207" i="1"/>
  <c r="P207" i="1"/>
  <c r="O207" i="1"/>
  <c r="N207" i="1"/>
  <c r="M207" i="1"/>
  <c r="J207" i="1"/>
  <c r="H207" i="1"/>
  <c r="F207" i="1"/>
  <c r="D207" i="1"/>
  <c r="B207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S206" i="1"/>
  <c r="R206" i="1"/>
  <c r="Q206" i="1"/>
  <c r="P206" i="1"/>
  <c r="O206" i="1"/>
  <c r="N206" i="1"/>
  <c r="M206" i="1"/>
  <c r="H206" i="1"/>
  <c r="F206" i="1"/>
  <c r="D206" i="1"/>
  <c r="B206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S205" i="1"/>
  <c r="R205" i="1"/>
  <c r="Q205" i="1"/>
  <c r="P205" i="1"/>
  <c r="O205" i="1"/>
  <c r="N205" i="1"/>
  <c r="M205" i="1"/>
  <c r="J205" i="1"/>
  <c r="H205" i="1"/>
  <c r="F205" i="1"/>
  <c r="D205" i="1"/>
  <c r="B205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S204" i="1"/>
  <c r="R204" i="1"/>
  <c r="Q204" i="1"/>
  <c r="P204" i="1"/>
  <c r="O204" i="1"/>
  <c r="N204" i="1"/>
  <c r="M204" i="1"/>
  <c r="J204" i="1"/>
  <c r="H204" i="1"/>
  <c r="F204" i="1"/>
  <c r="D204" i="1"/>
  <c r="B204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S203" i="1"/>
  <c r="R203" i="1"/>
  <c r="Q203" i="1"/>
  <c r="P203" i="1"/>
  <c r="O203" i="1"/>
  <c r="N203" i="1"/>
  <c r="M203" i="1"/>
  <c r="J203" i="1"/>
  <c r="H203" i="1"/>
  <c r="F203" i="1"/>
  <c r="D203" i="1"/>
  <c r="B203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S202" i="1"/>
  <c r="R202" i="1"/>
  <c r="Q202" i="1"/>
  <c r="P202" i="1"/>
  <c r="O202" i="1"/>
  <c r="N202" i="1"/>
  <c r="M202" i="1"/>
  <c r="J202" i="1"/>
  <c r="H202" i="1"/>
  <c r="F202" i="1"/>
  <c r="D202" i="1"/>
  <c r="B202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S201" i="1"/>
  <c r="R201" i="1"/>
  <c r="Q201" i="1"/>
  <c r="P201" i="1"/>
  <c r="O201" i="1"/>
  <c r="N201" i="1"/>
  <c r="M201" i="1"/>
  <c r="J201" i="1"/>
  <c r="H201" i="1"/>
  <c r="F201" i="1"/>
  <c r="D201" i="1"/>
  <c r="B201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S200" i="1"/>
  <c r="R200" i="1"/>
  <c r="Q200" i="1"/>
  <c r="P200" i="1"/>
  <c r="O200" i="1"/>
  <c r="N200" i="1"/>
  <c r="M200" i="1"/>
  <c r="J200" i="1"/>
  <c r="H200" i="1"/>
  <c r="F200" i="1"/>
  <c r="D200" i="1"/>
  <c r="B200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S199" i="1"/>
  <c r="R199" i="1"/>
  <c r="Q199" i="1"/>
  <c r="P199" i="1"/>
  <c r="O199" i="1"/>
  <c r="N199" i="1"/>
  <c r="M199" i="1"/>
  <c r="J199" i="1"/>
  <c r="H199" i="1"/>
  <c r="F199" i="1"/>
  <c r="D199" i="1"/>
  <c r="B199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S198" i="1"/>
  <c r="R198" i="1"/>
  <c r="Q198" i="1"/>
  <c r="P198" i="1"/>
  <c r="O198" i="1"/>
  <c r="N198" i="1"/>
  <c r="M198" i="1"/>
  <c r="J198" i="1"/>
  <c r="H198" i="1"/>
  <c r="F198" i="1"/>
  <c r="D198" i="1"/>
  <c r="B198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S197" i="1"/>
  <c r="R197" i="1"/>
  <c r="Q197" i="1"/>
  <c r="P197" i="1"/>
  <c r="O197" i="1"/>
  <c r="N197" i="1"/>
  <c r="M197" i="1"/>
  <c r="J197" i="1"/>
  <c r="H197" i="1"/>
  <c r="F197" i="1"/>
  <c r="D197" i="1"/>
  <c r="B197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S196" i="1"/>
  <c r="R196" i="1"/>
  <c r="Q196" i="1"/>
  <c r="P196" i="1"/>
  <c r="O196" i="1"/>
  <c r="N196" i="1"/>
  <c r="M196" i="1"/>
  <c r="J196" i="1"/>
  <c r="H196" i="1"/>
  <c r="F196" i="1"/>
  <c r="D196" i="1"/>
  <c r="B196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S195" i="1"/>
  <c r="R195" i="1"/>
  <c r="Q195" i="1"/>
  <c r="P195" i="1"/>
  <c r="O195" i="1"/>
  <c r="N195" i="1"/>
  <c r="M195" i="1"/>
  <c r="J195" i="1"/>
  <c r="H195" i="1"/>
  <c r="F195" i="1"/>
  <c r="D195" i="1"/>
  <c r="B195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S194" i="1"/>
  <c r="R194" i="1"/>
  <c r="Q194" i="1"/>
  <c r="P194" i="1"/>
  <c r="O194" i="1"/>
  <c r="N194" i="1"/>
  <c r="M194" i="1"/>
  <c r="J194" i="1"/>
  <c r="H194" i="1"/>
  <c r="F194" i="1"/>
  <c r="D194" i="1"/>
  <c r="B194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S193" i="1"/>
  <c r="R193" i="1"/>
  <c r="Q193" i="1"/>
  <c r="P193" i="1"/>
  <c r="O193" i="1"/>
  <c r="N193" i="1"/>
  <c r="M193" i="1"/>
  <c r="J193" i="1"/>
  <c r="H193" i="1"/>
  <c r="F193" i="1"/>
  <c r="D193" i="1"/>
  <c r="B193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S192" i="1"/>
  <c r="R192" i="1"/>
  <c r="Q192" i="1"/>
  <c r="P192" i="1"/>
  <c r="O192" i="1"/>
  <c r="N192" i="1"/>
  <c r="M192" i="1"/>
  <c r="J192" i="1"/>
  <c r="H192" i="1"/>
  <c r="F192" i="1"/>
  <c r="D192" i="1"/>
  <c r="B192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S191" i="1"/>
  <c r="R191" i="1"/>
  <c r="Q191" i="1"/>
  <c r="P191" i="1"/>
  <c r="O191" i="1"/>
  <c r="N191" i="1"/>
  <c r="M191" i="1"/>
  <c r="J191" i="1"/>
  <c r="H191" i="1"/>
  <c r="F191" i="1"/>
  <c r="D191" i="1"/>
  <c r="B191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S190" i="1"/>
  <c r="R190" i="1"/>
  <c r="Q190" i="1"/>
  <c r="P190" i="1"/>
  <c r="O190" i="1"/>
  <c r="N190" i="1"/>
  <c r="M190" i="1"/>
  <c r="J190" i="1"/>
  <c r="H190" i="1"/>
  <c r="F190" i="1"/>
  <c r="D190" i="1"/>
  <c r="B190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S189" i="1"/>
  <c r="R189" i="1"/>
  <c r="Q189" i="1"/>
  <c r="P189" i="1"/>
  <c r="O189" i="1"/>
  <c r="N189" i="1"/>
  <c r="M189" i="1"/>
  <c r="J189" i="1"/>
  <c r="H189" i="1"/>
  <c r="F189" i="1"/>
  <c r="D189" i="1"/>
  <c r="B189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S188" i="1"/>
  <c r="R188" i="1"/>
  <c r="Q188" i="1"/>
  <c r="P188" i="1"/>
  <c r="O188" i="1"/>
  <c r="N188" i="1"/>
  <c r="M188" i="1"/>
  <c r="H188" i="1"/>
  <c r="F188" i="1"/>
  <c r="D188" i="1"/>
  <c r="B188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S187" i="1"/>
  <c r="R187" i="1"/>
  <c r="Q187" i="1"/>
  <c r="P187" i="1"/>
  <c r="O187" i="1"/>
  <c r="N187" i="1"/>
  <c r="M187" i="1"/>
  <c r="J187" i="1"/>
  <c r="H187" i="1"/>
  <c r="F187" i="1"/>
  <c r="D187" i="1"/>
  <c r="B187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S186" i="1"/>
  <c r="R186" i="1"/>
  <c r="Q186" i="1"/>
  <c r="P186" i="1"/>
  <c r="O186" i="1"/>
  <c r="N186" i="1"/>
  <c r="M186" i="1"/>
  <c r="J186" i="1"/>
  <c r="H186" i="1"/>
  <c r="F186" i="1"/>
  <c r="D186" i="1"/>
  <c r="B186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S185" i="1"/>
  <c r="R185" i="1"/>
  <c r="Q185" i="1"/>
  <c r="P185" i="1"/>
  <c r="O185" i="1"/>
  <c r="N185" i="1"/>
  <c r="M185" i="1"/>
  <c r="J185" i="1"/>
  <c r="H185" i="1"/>
  <c r="F185" i="1"/>
  <c r="D185" i="1"/>
  <c r="B185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S184" i="1"/>
  <c r="R184" i="1"/>
  <c r="Q184" i="1"/>
  <c r="P184" i="1"/>
  <c r="O184" i="1"/>
  <c r="N184" i="1"/>
  <c r="M184" i="1"/>
  <c r="J184" i="1"/>
  <c r="H184" i="1"/>
  <c r="F184" i="1"/>
  <c r="D184" i="1"/>
  <c r="B184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S183" i="1"/>
  <c r="R183" i="1"/>
  <c r="Q183" i="1"/>
  <c r="P183" i="1"/>
  <c r="O183" i="1"/>
  <c r="N183" i="1"/>
  <c r="M183" i="1"/>
  <c r="J183" i="1"/>
  <c r="H183" i="1"/>
  <c r="F183" i="1"/>
  <c r="D183" i="1"/>
  <c r="B183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S182" i="1"/>
  <c r="R182" i="1"/>
  <c r="Q182" i="1"/>
  <c r="P182" i="1"/>
  <c r="O182" i="1"/>
  <c r="N182" i="1"/>
  <c r="M182" i="1"/>
  <c r="J182" i="1"/>
  <c r="H182" i="1"/>
  <c r="F182" i="1"/>
  <c r="D182" i="1"/>
  <c r="B182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S181" i="1"/>
  <c r="R181" i="1"/>
  <c r="Q181" i="1"/>
  <c r="P181" i="1"/>
  <c r="O181" i="1"/>
  <c r="N181" i="1"/>
  <c r="M181" i="1"/>
  <c r="J181" i="1"/>
  <c r="H181" i="1"/>
  <c r="F181" i="1"/>
  <c r="D181" i="1"/>
  <c r="B181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S180" i="1"/>
  <c r="R180" i="1"/>
  <c r="Q180" i="1"/>
  <c r="P180" i="1"/>
  <c r="O180" i="1"/>
  <c r="N180" i="1"/>
  <c r="M180" i="1"/>
  <c r="J180" i="1"/>
  <c r="H180" i="1"/>
  <c r="F180" i="1"/>
  <c r="D180" i="1"/>
  <c r="B180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S179" i="1"/>
  <c r="R179" i="1"/>
  <c r="Q179" i="1"/>
  <c r="P179" i="1"/>
  <c r="O179" i="1"/>
  <c r="N179" i="1"/>
  <c r="M179" i="1"/>
  <c r="J179" i="1"/>
  <c r="H179" i="1"/>
  <c r="F179" i="1"/>
  <c r="D179" i="1"/>
  <c r="B179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S178" i="1"/>
  <c r="R178" i="1"/>
  <c r="Q178" i="1"/>
  <c r="P178" i="1"/>
  <c r="O178" i="1"/>
  <c r="N178" i="1"/>
  <c r="M178" i="1"/>
  <c r="J178" i="1"/>
  <c r="H178" i="1"/>
  <c r="F178" i="1"/>
  <c r="D178" i="1"/>
  <c r="B178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S177" i="1"/>
  <c r="R177" i="1"/>
  <c r="Q177" i="1"/>
  <c r="P177" i="1"/>
  <c r="O177" i="1"/>
  <c r="N177" i="1"/>
  <c r="M177" i="1"/>
  <c r="J177" i="1"/>
  <c r="H177" i="1"/>
  <c r="F177" i="1"/>
  <c r="B177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S176" i="1"/>
  <c r="R176" i="1"/>
  <c r="Q176" i="1"/>
  <c r="P176" i="1"/>
  <c r="O176" i="1"/>
  <c r="N176" i="1"/>
  <c r="M176" i="1"/>
  <c r="J176" i="1"/>
  <c r="H176" i="1"/>
  <c r="F176" i="1"/>
  <c r="B176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S175" i="1"/>
  <c r="R175" i="1"/>
  <c r="Q175" i="1"/>
  <c r="P175" i="1"/>
  <c r="O175" i="1"/>
  <c r="N175" i="1"/>
  <c r="M175" i="1"/>
  <c r="J175" i="1"/>
  <c r="H175" i="1"/>
  <c r="F175" i="1"/>
  <c r="D175" i="1"/>
  <c r="B175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S174" i="1"/>
  <c r="R174" i="1"/>
  <c r="Q174" i="1"/>
  <c r="P174" i="1"/>
  <c r="O174" i="1"/>
  <c r="N174" i="1"/>
  <c r="M174" i="1"/>
  <c r="J174" i="1"/>
  <c r="H174" i="1"/>
  <c r="F174" i="1"/>
  <c r="D174" i="1"/>
  <c r="B174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S173" i="1"/>
  <c r="R173" i="1"/>
  <c r="Q173" i="1"/>
  <c r="P173" i="1"/>
  <c r="O173" i="1"/>
  <c r="N173" i="1"/>
  <c r="M173" i="1"/>
  <c r="J173" i="1"/>
  <c r="H173" i="1"/>
  <c r="F173" i="1"/>
  <c r="D173" i="1"/>
  <c r="B173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S172" i="1"/>
  <c r="R172" i="1"/>
  <c r="Q172" i="1"/>
  <c r="P172" i="1"/>
  <c r="O172" i="1"/>
  <c r="N172" i="1"/>
  <c r="M172" i="1"/>
  <c r="J172" i="1"/>
  <c r="H172" i="1"/>
  <c r="F172" i="1"/>
  <c r="D172" i="1"/>
  <c r="B172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S171" i="1"/>
  <c r="R171" i="1"/>
  <c r="Q171" i="1"/>
  <c r="P171" i="1"/>
  <c r="O171" i="1"/>
  <c r="N171" i="1"/>
  <c r="M171" i="1"/>
  <c r="J171" i="1"/>
  <c r="H171" i="1"/>
  <c r="F171" i="1"/>
  <c r="D171" i="1"/>
  <c r="B171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S170" i="1"/>
  <c r="R170" i="1"/>
  <c r="Q170" i="1"/>
  <c r="P170" i="1"/>
  <c r="O170" i="1"/>
  <c r="N170" i="1"/>
  <c r="M170" i="1"/>
  <c r="J170" i="1"/>
  <c r="H170" i="1"/>
  <c r="F170" i="1"/>
  <c r="D170" i="1"/>
  <c r="B170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S169" i="1"/>
  <c r="R169" i="1"/>
  <c r="Q169" i="1"/>
  <c r="P169" i="1"/>
  <c r="O169" i="1"/>
  <c r="N169" i="1"/>
  <c r="M169" i="1"/>
  <c r="J169" i="1"/>
  <c r="H169" i="1"/>
  <c r="F169" i="1"/>
  <c r="D169" i="1"/>
  <c r="B169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S168" i="1"/>
  <c r="R168" i="1"/>
  <c r="Q168" i="1"/>
  <c r="P168" i="1"/>
  <c r="O168" i="1"/>
  <c r="N168" i="1"/>
  <c r="M168" i="1"/>
  <c r="J168" i="1"/>
  <c r="H168" i="1"/>
  <c r="F168" i="1"/>
  <c r="D168" i="1"/>
  <c r="B168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S167" i="1"/>
  <c r="R167" i="1"/>
  <c r="Q167" i="1"/>
  <c r="P167" i="1"/>
  <c r="O167" i="1"/>
  <c r="N167" i="1"/>
  <c r="M167" i="1"/>
  <c r="J167" i="1"/>
  <c r="H167" i="1"/>
  <c r="F167" i="1"/>
  <c r="D167" i="1"/>
  <c r="B167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S166" i="1"/>
  <c r="R166" i="1"/>
  <c r="Q166" i="1"/>
  <c r="P166" i="1"/>
  <c r="O166" i="1"/>
  <c r="N166" i="1"/>
  <c r="M166" i="1"/>
  <c r="J166" i="1"/>
  <c r="H166" i="1"/>
  <c r="F166" i="1"/>
  <c r="D166" i="1"/>
  <c r="B166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S165" i="1"/>
  <c r="R165" i="1"/>
  <c r="Q165" i="1"/>
  <c r="P165" i="1"/>
  <c r="O165" i="1"/>
  <c r="N165" i="1"/>
  <c r="M165" i="1"/>
  <c r="J165" i="1"/>
  <c r="H165" i="1"/>
  <c r="F165" i="1"/>
  <c r="D165" i="1"/>
  <c r="B165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S164" i="1"/>
  <c r="R164" i="1"/>
  <c r="Q164" i="1"/>
  <c r="P164" i="1"/>
  <c r="O164" i="1"/>
  <c r="N164" i="1"/>
  <c r="M164" i="1"/>
  <c r="J164" i="1"/>
  <c r="H164" i="1"/>
  <c r="F164" i="1"/>
  <c r="D164" i="1"/>
  <c r="B164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S163" i="1"/>
  <c r="R163" i="1"/>
  <c r="Q163" i="1"/>
  <c r="P163" i="1"/>
  <c r="O163" i="1"/>
  <c r="N163" i="1"/>
  <c r="M163" i="1"/>
  <c r="J163" i="1"/>
  <c r="H163" i="1"/>
  <c r="F163" i="1"/>
  <c r="D163" i="1"/>
  <c r="B163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S162" i="1"/>
  <c r="R162" i="1"/>
  <c r="Q162" i="1"/>
  <c r="P162" i="1"/>
  <c r="O162" i="1"/>
  <c r="N162" i="1"/>
  <c r="M162" i="1"/>
  <c r="J162" i="1"/>
  <c r="H162" i="1"/>
  <c r="F162" i="1"/>
  <c r="D162" i="1"/>
  <c r="B162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S161" i="1"/>
  <c r="R161" i="1"/>
  <c r="Q161" i="1"/>
  <c r="P161" i="1"/>
  <c r="O161" i="1"/>
  <c r="N161" i="1"/>
  <c r="M161" i="1"/>
  <c r="J161" i="1"/>
  <c r="H161" i="1"/>
  <c r="F161" i="1"/>
  <c r="D161" i="1"/>
  <c r="B161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S160" i="1"/>
  <c r="R160" i="1"/>
  <c r="Q160" i="1"/>
  <c r="P160" i="1"/>
  <c r="O160" i="1"/>
  <c r="N160" i="1"/>
  <c r="M160" i="1"/>
  <c r="J160" i="1"/>
  <c r="H160" i="1"/>
  <c r="F160" i="1"/>
  <c r="D160" i="1"/>
  <c r="B160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S159" i="1"/>
  <c r="R159" i="1"/>
  <c r="Q159" i="1"/>
  <c r="P159" i="1"/>
  <c r="O159" i="1"/>
  <c r="N159" i="1"/>
  <c r="M159" i="1"/>
  <c r="J159" i="1"/>
  <c r="H159" i="1"/>
  <c r="F159" i="1"/>
  <c r="D159" i="1"/>
  <c r="B159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S158" i="1"/>
  <c r="R158" i="1"/>
  <c r="Q158" i="1"/>
  <c r="P158" i="1"/>
  <c r="O158" i="1"/>
  <c r="N158" i="1"/>
  <c r="M158" i="1"/>
  <c r="J158" i="1"/>
  <c r="H158" i="1"/>
  <c r="F158" i="1"/>
  <c r="D158" i="1"/>
  <c r="B158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S157" i="1"/>
  <c r="R157" i="1"/>
  <c r="Q157" i="1"/>
  <c r="P157" i="1"/>
  <c r="O157" i="1"/>
  <c r="N157" i="1"/>
  <c r="M157" i="1"/>
  <c r="J157" i="1"/>
  <c r="H157" i="1"/>
  <c r="F157" i="1"/>
  <c r="D157" i="1"/>
  <c r="B157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S156" i="1"/>
  <c r="R156" i="1"/>
  <c r="Q156" i="1"/>
  <c r="P156" i="1"/>
  <c r="O156" i="1"/>
  <c r="N156" i="1"/>
  <c r="M156" i="1"/>
  <c r="J156" i="1"/>
  <c r="H156" i="1"/>
  <c r="F156" i="1"/>
  <c r="D156" i="1"/>
  <c r="B156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S155" i="1"/>
  <c r="R155" i="1"/>
  <c r="Q155" i="1"/>
  <c r="P155" i="1"/>
  <c r="O155" i="1"/>
  <c r="N155" i="1"/>
  <c r="M155" i="1"/>
  <c r="J155" i="1"/>
  <c r="H155" i="1"/>
  <c r="F155" i="1"/>
  <c r="D155" i="1"/>
  <c r="B155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S154" i="1"/>
  <c r="R154" i="1"/>
  <c r="Q154" i="1"/>
  <c r="P154" i="1"/>
  <c r="O154" i="1"/>
  <c r="N154" i="1"/>
  <c r="M154" i="1"/>
  <c r="J154" i="1"/>
  <c r="H154" i="1"/>
  <c r="F154" i="1"/>
  <c r="D154" i="1"/>
  <c r="B154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S153" i="1"/>
  <c r="R153" i="1"/>
  <c r="Q153" i="1"/>
  <c r="P153" i="1"/>
  <c r="O153" i="1"/>
  <c r="N153" i="1"/>
  <c r="M153" i="1"/>
  <c r="J153" i="1"/>
  <c r="H153" i="1"/>
  <c r="F153" i="1"/>
  <c r="D153" i="1"/>
  <c r="B153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S152" i="1"/>
  <c r="R152" i="1"/>
  <c r="Q152" i="1"/>
  <c r="P152" i="1"/>
  <c r="O152" i="1"/>
  <c r="N152" i="1"/>
  <c r="M152" i="1"/>
  <c r="J152" i="1"/>
  <c r="H152" i="1"/>
  <c r="F152" i="1"/>
  <c r="D152" i="1"/>
  <c r="B152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S151" i="1"/>
  <c r="R151" i="1"/>
  <c r="Q151" i="1"/>
  <c r="P151" i="1"/>
  <c r="O151" i="1"/>
  <c r="N151" i="1"/>
  <c r="M151" i="1"/>
  <c r="J151" i="1"/>
  <c r="H151" i="1"/>
  <c r="F151" i="1"/>
  <c r="D151" i="1"/>
  <c r="B151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S150" i="1"/>
  <c r="R150" i="1"/>
  <c r="Q150" i="1"/>
  <c r="P150" i="1"/>
  <c r="O150" i="1"/>
  <c r="N150" i="1"/>
  <c r="M150" i="1"/>
  <c r="J150" i="1"/>
  <c r="H150" i="1"/>
  <c r="F150" i="1"/>
  <c r="D150" i="1"/>
  <c r="B150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S149" i="1"/>
  <c r="R149" i="1"/>
  <c r="Q149" i="1"/>
  <c r="P149" i="1"/>
  <c r="O149" i="1"/>
  <c r="N149" i="1"/>
  <c r="M149" i="1"/>
  <c r="J149" i="1"/>
  <c r="H149" i="1"/>
  <c r="F149" i="1"/>
  <c r="D149" i="1"/>
  <c r="B149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S148" i="1"/>
  <c r="R148" i="1"/>
  <c r="Q148" i="1"/>
  <c r="P148" i="1"/>
  <c r="O148" i="1"/>
  <c r="N148" i="1"/>
  <c r="M148" i="1"/>
  <c r="J148" i="1"/>
  <c r="H148" i="1"/>
  <c r="F148" i="1"/>
  <c r="D148" i="1"/>
  <c r="B148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S147" i="1"/>
  <c r="R147" i="1"/>
  <c r="Q147" i="1"/>
  <c r="P147" i="1"/>
  <c r="O147" i="1"/>
  <c r="N147" i="1"/>
  <c r="M147" i="1"/>
  <c r="J147" i="1"/>
  <c r="H147" i="1"/>
  <c r="F147" i="1"/>
  <c r="D147" i="1"/>
  <c r="B147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S146" i="1"/>
  <c r="R146" i="1"/>
  <c r="Q146" i="1"/>
  <c r="P146" i="1"/>
  <c r="O146" i="1"/>
  <c r="N146" i="1"/>
  <c r="M146" i="1"/>
  <c r="J146" i="1"/>
  <c r="H146" i="1"/>
  <c r="F146" i="1"/>
  <c r="D146" i="1"/>
  <c r="B146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S145" i="1"/>
  <c r="R145" i="1"/>
  <c r="Q145" i="1"/>
  <c r="P145" i="1"/>
  <c r="O145" i="1"/>
  <c r="N145" i="1"/>
  <c r="M145" i="1"/>
  <c r="J145" i="1"/>
  <c r="H145" i="1"/>
  <c r="F145" i="1"/>
  <c r="D145" i="1"/>
  <c r="B145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S144" i="1"/>
  <c r="R144" i="1"/>
  <c r="Q144" i="1"/>
  <c r="P144" i="1"/>
  <c r="O144" i="1"/>
  <c r="N144" i="1"/>
  <c r="M144" i="1"/>
  <c r="J144" i="1"/>
  <c r="H144" i="1"/>
  <c r="F144" i="1"/>
  <c r="D144" i="1"/>
  <c r="B144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S143" i="1"/>
  <c r="R143" i="1"/>
  <c r="Q143" i="1"/>
  <c r="P143" i="1"/>
  <c r="O143" i="1"/>
  <c r="N143" i="1"/>
  <c r="M143" i="1"/>
  <c r="J143" i="1"/>
  <c r="H143" i="1"/>
  <c r="F143" i="1"/>
  <c r="D143" i="1"/>
  <c r="B143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S142" i="1"/>
  <c r="R142" i="1"/>
  <c r="Q142" i="1"/>
  <c r="P142" i="1"/>
  <c r="O142" i="1"/>
  <c r="N142" i="1"/>
  <c r="M142" i="1"/>
  <c r="J142" i="1"/>
  <c r="H142" i="1"/>
  <c r="F142" i="1"/>
  <c r="D142" i="1"/>
  <c r="B142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S141" i="1"/>
  <c r="R141" i="1"/>
  <c r="Q141" i="1"/>
  <c r="P141" i="1"/>
  <c r="O141" i="1"/>
  <c r="N141" i="1"/>
  <c r="M141" i="1"/>
  <c r="J141" i="1"/>
  <c r="H141" i="1"/>
  <c r="F141" i="1"/>
  <c r="D141" i="1"/>
  <c r="B141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S140" i="1"/>
  <c r="R140" i="1"/>
  <c r="Q140" i="1"/>
  <c r="P140" i="1"/>
  <c r="O140" i="1"/>
  <c r="N140" i="1"/>
  <c r="M140" i="1"/>
  <c r="J140" i="1"/>
  <c r="H140" i="1"/>
  <c r="F140" i="1"/>
  <c r="D140" i="1"/>
  <c r="B140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S139" i="1"/>
  <c r="R139" i="1"/>
  <c r="Q139" i="1"/>
  <c r="P139" i="1"/>
  <c r="O139" i="1"/>
  <c r="N139" i="1"/>
  <c r="M139" i="1"/>
  <c r="J139" i="1"/>
  <c r="H139" i="1"/>
  <c r="F139" i="1"/>
  <c r="D139" i="1"/>
  <c r="B139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S138" i="1"/>
  <c r="R138" i="1"/>
  <c r="Q138" i="1"/>
  <c r="P138" i="1"/>
  <c r="O138" i="1"/>
  <c r="N138" i="1"/>
  <c r="M138" i="1"/>
  <c r="J138" i="1"/>
  <c r="H138" i="1"/>
  <c r="F138" i="1"/>
  <c r="D138" i="1"/>
  <c r="B138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S137" i="1"/>
  <c r="R137" i="1"/>
  <c r="Q137" i="1"/>
  <c r="P137" i="1"/>
  <c r="O137" i="1"/>
  <c r="N137" i="1"/>
  <c r="M137" i="1"/>
  <c r="J137" i="1"/>
  <c r="H137" i="1"/>
  <c r="F137" i="1"/>
  <c r="D137" i="1"/>
  <c r="B137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S136" i="1"/>
  <c r="R136" i="1"/>
  <c r="Q136" i="1"/>
  <c r="P136" i="1"/>
  <c r="O136" i="1"/>
  <c r="N136" i="1"/>
  <c r="M136" i="1"/>
  <c r="J136" i="1"/>
  <c r="H136" i="1"/>
  <c r="F136" i="1"/>
  <c r="D136" i="1"/>
  <c r="B136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S135" i="1"/>
  <c r="R135" i="1"/>
  <c r="Q135" i="1"/>
  <c r="P135" i="1"/>
  <c r="O135" i="1"/>
  <c r="N135" i="1"/>
  <c r="M135" i="1"/>
  <c r="J135" i="1"/>
  <c r="H135" i="1"/>
  <c r="F135" i="1"/>
  <c r="D135" i="1"/>
  <c r="B135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S134" i="1"/>
  <c r="R134" i="1"/>
  <c r="Q134" i="1"/>
  <c r="P134" i="1"/>
  <c r="O134" i="1"/>
  <c r="N134" i="1"/>
  <c r="M134" i="1"/>
  <c r="J134" i="1"/>
  <c r="H134" i="1"/>
  <c r="F134" i="1"/>
  <c r="D134" i="1"/>
  <c r="B134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S133" i="1"/>
  <c r="R133" i="1"/>
  <c r="Q133" i="1"/>
  <c r="P133" i="1"/>
  <c r="O133" i="1"/>
  <c r="N133" i="1"/>
  <c r="M133" i="1"/>
  <c r="J133" i="1"/>
  <c r="H133" i="1"/>
  <c r="F133" i="1"/>
  <c r="D133" i="1"/>
  <c r="B133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S132" i="1"/>
  <c r="R132" i="1"/>
  <c r="Q132" i="1"/>
  <c r="P132" i="1"/>
  <c r="O132" i="1"/>
  <c r="N132" i="1"/>
  <c r="M132" i="1"/>
  <c r="J132" i="1"/>
  <c r="H132" i="1"/>
  <c r="D132" i="1"/>
  <c r="B132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S131" i="1"/>
  <c r="R131" i="1"/>
  <c r="Q131" i="1"/>
  <c r="P131" i="1"/>
  <c r="O131" i="1"/>
  <c r="N131" i="1"/>
  <c r="M131" i="1"/>
  <c r="J131" i="1"/>
  <c r="H131" i="1"/>
  <c r="F131" i="1"/>
  <c r="D131" i="1"/>
  <c r="B131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S130" i="1"/>
  <c r="R130" i="1"/>
  <c r="Q130" i="1"/>
  <c r="P130" i="1"/>
  <c r="O130" i="1"/>
  <c r="N130" i="1"/>
  <c r="M130" i="1"/>
  <c r="J130" i="1"/>
  <c r="H130" i="1"/>
  <c r="D130" i="1"/>
  <c r="B130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S129" i="1"/>
  <c r="R129" i="1"/>
  <c r="Q129" i="1"/>
  <c r="P129" i="1"/>
  <c r="O129" i="1"/>
  <c r="N129" i="1"/>
  <c r="M129" i="1"/>
  <c r="J129" i="1"/>
  <c r="H129" i="1"/>
  <c r="F129" i="1"/>
  <c r="D129" i="1"/>
  <c r="B129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S128" i="1"/>
  <c r="R128" i="1"/>
  <c r="Q128" i="1"/>
  <c r="P128" i="1"/>
  <c r="O128" i="1"/>
  <c r="N128" i="1"/>
  <c r="M128" i="1"/>
  <c r="J128" i="1"/>
  <c r="H128" i="1"/>
  <c r="F128" i="1"/>
  <c r="D128" i="1"/>
  <c r="B128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S127" i="1"/>
  <c r="R127" i="1"/>
  <c r="Q127" i="1"/>
  <c r="P127" i="1"/>
  <c r="O127" i="1"/>
  <c r="N127" i="1"/>
  <c r="M127" i="1"/>
  <c r="J127" i="1"/>
  <c r="H127" i="1"/>
  <c r="F127" i="1"/>
  <c r="D127" i="1"/>
  <c r="B127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S126" i="1"/>
  <c r="R126" i="1"/>
  <c r="Q126" i="1"/>
  <c r="P126" i="1"/>
  <c r="O126" i="1"/>
  <c r="N126" i="1"/>
  <c r="M126" i="1"/>
  <c r="J126" i="1"/>
  <c r="H126" i="1"/>
  <c r="F126" i="1"/>
  <c r="D126" i="1"/>
  <c r="B126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S125" i="1"/>
  <c r="R125" i="1"/>
  <c r="Q125" i="1"/>
  <c r="P125" i="1"/>
  <c r="O125" i="1"/>
  <c r="N125" i="1"/>
  <c r="M125" i="1"/>
  <c r="J125" i="1"/>
  <c r="H125" i="1"/>
  <c r="F125" i="1"/>
  <c r="D125" i="1"/>
  <c r="B125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S124" i="1"/>
  <c r="R124" i="1"/>
  <c r="Q124" i="1"/>
  <c r="P124" i="1"/>
  <c r="O124" i="1"/>
  <c r="N124" i="1"/>
  <c r="M124" i="1"/>
  <c r="J124" i="1"/>
  <c r="H124" i="1"/>
  <c r="F124" i="1"/>
  <c r="D124" i="1"/>
  <c r="B124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S123" i="1"/>
  <c r="R123" i="1"/>
  <c r="Q123" i="1"/>
  <c r="P123" i="1"/>
  <c r="O123" i="1"/>
  <c r="N123" i="1"/>
  <c r="M123" i="1"/>
  <c r="J123" i="1"/>
  <c r="H123" i="1"/>
  <c r="F123" i="1"/>
  <c r="D123" i="1"/>
  <c r="B123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S122" i="1"/>
  <c r="R122" i="1"/>
  <c r="Q122" i="1"/>
  <c r="P122" i="1"/>
  <c r="O122" i="1"/>
  <c r="N122" i="1"/>
  <c r="M122" i="1"/>
  <c r="J122" i="1"/>
  <c r="H122" i="1"/>
  <c r="F122" i="1"/>
  <c r="D122" i="1"/>
  <c r="B122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S121" i="1"/>
  <c r="R121" i="1"/>
  <c r="Q121" i="1"/>
  <c r="P121" i="1"/>
  <c r="O121" i="1"/>
  <c r="N121" i="1"/>
  <c r="M121" i="1"/>
  <c r="J121" i="1"/>
  <c r="H121" i="1"/>
  <c r="F121" i="1"/>
  <c r="D121" i="1"/>
  <c r="B121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S120" i="1"/>
  <c r="R120" i="1"/>
  <c r="Q120" i="1"/>
  <c r="P120" i="1"/>
  <c r="O120" i="1"/>
  <c r="N120" i="1"/>
  <c r="M120" i="1"/>
  <c r="J120" i="1"/>
  <c r="H120" i="1"/>
  <c r="F120" i="1"/>
  <c r="D120" i="1"/>
  <c r="B120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S119" i="1"/>
  <c r="R119" i="1"/>
  <c r="Q119" i="1"/>
  <c r="P119" i="1"/>
  <c r="O119" i="1"/>
  <c r="N119" i="1"/>
  <c r="M119" i="1"/>
  <c r="J119" i="1"/>
  <c r="H119" i="1"/>
  <c r="F119" i="1"/>
  <c r="D119" i="1"/>
  <c r="B119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S118" i="1"/>
  <c r="R118" i="1"/>
  <c r="Q118" i="1"/>
  <c r="P118" i="1"/>
  <c r="O118" i="1"/>
  <c r="N118" i="1"/>
  <c r="M118" i="1"/>
  <c r="J118" i="1"/>
  <c r="H118" i="1"/>
  <c r="F118" i="1"/>
  <c r="D118" i="1"/>
  <c r="B118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S117" i="1"/>
  <c r="R117" i="1"/>
  <c r="Q117" i="1"/>
  <c r="P117" i="1"/>
  <c r="O117" i="1"/>
  <c r="N117" i="1"/>
  <c r="M117" i="1"/>
  <c r="J117" i="1"/>
  <c r="H117" i="1"/>
  <c r="F117" i="1"/>
  <c r="D117" i="1"/>
  <c r="B117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S116" i="1"/>
  <c r="R116" i="1"/>
  <c r="Q116" i="1"/>
  <c r="P116" i="1"/>
  <c r="O116" i="1"/>
  <c r="N116" i="1"/>
  <c r="M116" i="1"/>
  <c r="J116" i="1"/>
  <c r="H116" i="1"/>
  <c r="F116" i="1"/>
  <c r="D116" i="1"/>
  <c r="B116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S115" i="1"/>
  <c r="R115" i="1"/>
  <c r="Q115" i="1"/>
  <c r="P115" i="1"/>
  <c r="O115" i="1"/>
  <c r="N115" i="1"/>
  <c r="M115" i="1"/>
  <c r="J115" i="1"/>
  <c r="H115" i="1"/>
  <c r="F115" i="1"/>
  <c r="D115" i="1"/>
  <c r="B115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S114" i="1"/>
  <c r="R114" i="1"/>
  <c r="Q114" i="1"/>
  <c r="P114" i="1"/>
  <c r="O114" i="1"/>
  <c r="N114" i="1"/>
  <c r="M114" i="1"/>
  <c r="J114" i="1"/>
  <c r="H114" i="1"/>
  <c r="F114" i="1"/>
  <c r="D114" i="1"/>
  <c r="B114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S113" i="1"/>
  <c r="R113" i="1"/>
  <c r="Q113" i="1"/>
  <c r="P113" i="1"/>
  <c r="O113" i="1"/>
  <c r="N113" i="1"/>
  <c r="M113" i="1"/>
  <c r="J113" i="1"/>
  <c r="H113" i="1"/>
  <c r="F113" i="1"/>
  <c r="D113" i="1"/>
  <c r="B113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S112" i="1"/>
  <c r="R112" i="1"/>
  <c r="Q112" i="1"/>
  <c r="P112" i="1"/>
  <c r="O112" i="1"/>
  <c r="N112" i="1"/>
  <c r="M112" i="1"/>
  <c r="J112" i="1"/>
  <c r="H112" i="1"/>
  <c r="F112" i="1"/>
  <c r="D112" i="1"/>
  <c r="B112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S111" i="1"/>
  <c r="R111" i="1"/>
  <c r="Q111" i="1"/>
  <c r="P111" i="1"/>
  <c r="O111" i="1"/>
  <c r="N111" i="1"/>
  <c r="M111" i="1"/>
  <c r="J111" i="1"/>
  <c r="H111" i="1"/>
  <c r="F111" i="1"/>
  <c r="D111" i="1"/>
  <c r="B11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S110" i="1"/>
  <c r="R110" i="1"/>
  <c r="Q110" i="1"/>
  <c r="P110" i="1"/>
  <c r="O110" i="1"/>
  <c r="N110" i="1"/>
  <c r="M110" i="1"/>
  <c r="J110" i="1"/>
  <c r="H110" i="1"/>
  <c r="F110" i="1"/>
  <c r="D110" i="1"/>
  <c r="B110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S109" i="1"/>
  <c r="R109" i="1"/>
  <c r="Q109" i="1"/>
  <c r="P109" i="1"/>
  <c r="O109" i="1"/>
  <c r="N109" i="1"/>
  <c r="M109" i="1"/>
  <c r="J109" i="1"/>
  <c r="H109" i="1"/>
  <c r="F109" i="1"/>
  <c r="D109" i="1"/>
  <c r="B109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S108" i="1"/>
  <c r="R108" i="1"/>
  <c r="Q108" i="1"/>
  <c r="P108" i="1"/>
  <c r="O108" i="1"/>
  <c r="N108" i="1"/>
  <c r="M108" i="1"/>
  <c r="J108" i="1"/>
  <c r="H108" i="1"/>
  <c r="F108" i="1"/>
  <c r="D108" i="1"/>
  <c r="B108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S107" i="1"/>
  <c r="R107" i="1"/>
  <c r="Q107" i="1"/>
  <c r="P107" i="1"/>
  <c r="O107" i="1"/>
  <c r="N107" i="1"/>
  <c r="M107" i="1"/>
  <c r="J107" i="1"/>
  <c r="H107" i="1"/>
  <c r="F107" i="1"/>
  <c r="D107" i="1"/>
  <c r="B107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S106" i="1"/>
  <c r="R106" i="1"/>
  <c r="Q106" i="1"/>
  <c r="P106" i="1"/>
  <c r="O106" i="1"/>
  <c r="N106" i="1"/>
  <c r="M106" i="1"/>
  <c r="J106" i="1"/>
  <c r="H106" i="1"/>
  <c r="F106" i="1"/>
  <c r="D106" i="1"/>
  <c r="B106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S105" i="1"/>
  <c r="R105" i="1"/>
  <c r="Q105" i="1"/>
  <c r="P105" i="1"/>
  <c r="O105" i="1"/>
  <c r="N105" i="1"/>
  <c r="M105" i="1"/>
  <c r="J105" i="1"/>
  <c r="H105" i="1"/>
  <c r="F105" i="1"/>
  <c r="D105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S104" i="1"/>
  <c r="R104" i="1"/>
  <c r="Q104" i="1"/>
  <c r="P104" i="1"/>
  <c r="O104" i="1"/>
  <c r="N104" i="1"/>
  <c r="M104" i="1"/>
  <c r="J104" i="1"/>
  <c r="H104" i="1"/>
  <c r="F104" i="1"/>
  <c r="D104" i="1"/>
  <c r="B104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S103" i="1"/>
  <c r="R103" i="1"/>
  <c r="Q103" i="1"/>
  <c r="P103" i="1"/>
  <c r="O103" i="1"/>
  <c r="N103" i="1"/>
  <c r="M103" i="1"/>
  <c r="J103" i="1"/>
  <c r="H103" i="1"/>
  <c r="F103" i="1"/>
  <c r="D103" i="1"/>
  <c r="B103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S102" i="1"/>
  <c r="R102" i="1"/>
  <c r="Q102" i="1"/>
  <c r="P102" i="1"/>
  <c r="O102" i="1"/>
  <c r="N102" i="1"/>
  <c r="M102" i="1"/>
  <c r="J102" i="1"/>
  <c r="H102" i="1"/>
  <c r="F102" i="1"/>
  <c r="D102" i="1"/>
  <c r="B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S101" i="1"/>
  <c r="R101" i="1"/>
  <c r="Q101" i="1"/>
  <c r="P101" i="1"/>
  <c r="O101" i="1"/>
  <c r="N101" i="1"/>
  <c r="M101" i="1"/>
  <c r="J101" i="1"/>
  <c r="H101" i="1"/>
  <c r="F101" i="1"/>
  <c r="D101" i="1"/>
  <c r="B101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S100" i="1"/>
  <c r="R100" i="1"/>
  <c r="Q100" i="1"/>
  <c r="P100" i="1"/>
  <c r="O100" i="1"/>
  <c r="N100" i="1"/>
  <c r="M100" i="1"/>
  <c r="J100" i="1"/>
  <c r="H100" i="1"/>
  <c r="F100" i="1"/>
  <c r="D100" i="1"/>
  <c r="B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S99" i="1"/>
  <c r="R99" i="1"/>
  <c r="Q99" i="1"/>
  <c r="P99" i="1"/>
  <c r="O99" i="1"/>
  <c r="N99" i="1"/>
  <c r="M99" i="1"/>
  <c r="J99" i="1"/>
  <c r="H99" i="1"/>
  <c r="F99" i="1"/>
  <c r="D99" i="1"/>
  <c r="B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S98" i="1"/>
  <c r="R98" i="1"/>
  <c r="Q98" i="1"/>
  <c r="P98" i="1"/>
  <c r="O98" i="1"/>
  <c r="N98" i="1"/>
  <c r="M98" i="1"/>
  <c r="J98" i="1"/>
  <c r="H98" i="1"/>
  <c r="F98" i="1"/>
  <c r="D98" i="1"/>
  <c r="B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S97" i="1"/>
  <c r="R97" i="1"/>
  <c r="Q97" i="1"/>
  <c r="P97" i="1"/>
  <c r="O97" i="1"/>
  <c r="N97" i="1"/>
  <c r="M97" i="1"/>
  <c r="J97" i="1"/>
  <c r="H97" i="1"/>
  <c r="F97" i="1"/>
  <c r="D97" i="1"/>
  <c r="B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S96" i="1"/>
  <c r="R96" i="1"/>
  <c r="Q96" i="1"/>
  <c r="P96" i="1"/>
  <c r="O96" i="1"/>
  <c r="N96" i="1"/>
  <c r="M96" i="1"/>
  <c r="J96" i="1"/>
  <c r="H96" i="1"/>
  <c r="F96" i="1"/>
  <c r="D96" i="1"/>
  <c r="B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S95" i="1"/>
  <c r="R95" i="1"/>
  <c r="Q95" i="1"/>
  <c r="P95" i="1"/>
  <c r="O95" i="1"/>
  <c r="N95" i="1"/>
  <c r="M95" i="1"/>
  <c r="J95" i="1"/>
  <c r="H95" i="1"/>
  <c r="F95" i="1"/>
  <c r="D95" i="1"/>
  <c r="B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S94" i="1"/>
  <c r="R94" i="1"/>
  <c r="Q94" i="1"/>
  <c r="P94" i="1"/>
  <c r="O94" i="1"/>
  <c r="N94" i="1"/>
  <c r="M94" i="1"/>
  <c r="J94" i="1"/>
  <c r="H94" i="1"/>
  <c r="F94" i="1"/>
  <c r="D94" i="1"/>
  <c r="B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S93" i="1"/>
  <c r="R93" i="1"/>
  <c r="Q93" i="1"/>
  <c r="P93" i="1"/>
  <c r="O93" i="1"/>
  <c r="N93" i="1"/>
  <c r="M93" i="1"/>
  <c r="J93" i="1"/>
  <c r="H93" i="1"/>
  <c r="F93" i="1"/>
  <c r="B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J92" i="1"/>
  <c r="H92" i="1"/>
  <c r="F92" i="1"/>
  <c r="D92" i="1"/>
  <c r="B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S91" i="1"/>
  <c r="R91" i="1"/>
  <c r="Q91" i="1"/>
  <c r="P91" i="1"/>
  <c r="O91" i="1"/>
  <c r="N91" i="1"/>
  <c r="M91" i="1"/>
  <c r="J91" i="1"/>
  <c r="H91" i="1"/>
  <c r="F91" i="1"/>
  <c r="D91" i="1"/>
  <c r="B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S90" i="1"/>
  <c r="R90" i="1"/>
  <c r="Q90" i="1"/>
  <c r="P90" i="1"/>
  <c r="O90" i="1"/>
  <c r="N90" i="1"/>
  <c r="M90" i="1"/>
  <c r="J90" i="1"/>
  <c r="H90" i="1"/>
  <c r="F90" i="1"/>
  <c r="D90" i="1"/>
  <c r="B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S89" i="1"/>
  <c r="R89" i="1"/>
  <c r="Q89" i="1"/>
  <c r="P89" i="1"/>
  <c r="O89" i="1"/>
  <c r="N89" i="1"/>
  <c r="M89" i="1"/>
  <c r="J89" i="1"/>
  <c r="H89" i="1"/>
  <c r="F89" i="1"/>
  <c r="D89" i="1"/>
  <c r="B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S88" i="1"/>
  <c r="R88" i="1"/>
  <c r="Q88" i="1"/>
  <c r="P88" i="1"/>
  <c r="O88" i="1"/>
  <c r="N88" i="1"/>
  <c r="M88" i="1"/>
  <c r="J88" i="1"/>
  <c r="H88" i="1"/>
  <c r="F88" i="1"/>
  <c r="D88" i="1"/>
  <c r="B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S87" i="1"/>
  <c r="R87" i="1"/>
  <c r="Q87" i="1"/>
  <c r="P87" i="1"/>
  <c r="O87" i="1"/>
  <c r="N87" i="1"/>
  <c r="M87" i="1"/>
  <c r="J87" i="1"/>
  <c r="H87" i="1"/>
  <c r="F87" i="1"/>
  <c r="D87" i="1"/>
  <c r="B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S86" i="1"/>
  <c r="R86" i="1"/>
  <c r="Q86" i="1"/>
  <c r="P86" i="1"/>
  <c r="O86" i="1"/>
  <c r="N86" i="1"/>
  <c r="M86" i="1"/>
  <c r="J86" i="1"/>
  <c r="H86" i="1"/>
  <c r="F86" i="1"/>
  <c r="D86" i="1"/>
  <c r="B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S85" i="1"/>
  <c r="R85" i="1"/>
  <c r="Q85" i="1"/>
  <c r="P85" i="1"/>
  <c r="O85" i="1"/>
  <c r="N85" i="1"/>
  <c r="M85" i="1"/>
  <c r="J85" i="1"/>
  <c r="H85" i="1"/>
  <c r="F85" i="1"/>
  <c r="D85" i="1"/>
  <c r="B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S84" i="1"/>
  <c r="R84" i="1"/>
  <c r="Q84" i="1"/>
  <c r="P84" i="1"/>
  <c r="O84" i="1"/>
  <c r="N84" i="1"/>
  <c r="M84" i="1"/>
  <c r="J84" i="1"/>
  <c r="H84" i="1"/>
  <c r="F84" i="1"/>
  <c r="D84" i="1"/>
  <c r="B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S83" i="1"/>
  <c r="R83" i="1"/>
  <c r="Q83" i="1"/>
  <c r="P83" i="1"/>
  <c r="O83" i="1"/>
  <c r="N83" i="1"/>
  <c r="M83" i="1"/>
  <c r="J83" i="1"/>
  <c r="H83" i="1"/>
  <c r="F83" i="1"/>
  <c r="D83" i="1"/>
  <c r="B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S82" i="1"/>
  <c r="R82" i="1"/>
  <c r="Q82" i="1"/>
  <c r="P82" i="1"/>
  <c r="O82" i="1"/>
  <c r="N82" i="1"/>
  <c r="M82" i="1"/>
  <c r="J82" i="1"/>
  <c r="H82" i="1"/>
  <c r="F82" i="1"/>
  <c r="B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S81" i="1"/>
  <c r="R81" i="1"/>
  <c r="Q81" i="1"/>
  <c r="P81" i="1"/>
  <c r="O81" i="1"/>
  <c r="N81" i="1"/>
  <c r="M81" i="1"/>
  <c r="J81" i="1"/>
  <c r="H81" i="1"/>
  <c r="F81" i="1"/>
  <c r="D81" i="1"/>
  <c r="B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S80" i="1"/>
  <c r="R80" i="1"/>
  <c r="Q80" i="1"/>
  <c r="P80" i="1"/>
  <c r="O80" i="1"/>
  <c r="N80" i="1"/>
  <c r="M80" i="1"/>
  <c r="J80" i="1"/>
  <c r="H80" i="1"/>
  <c r="F80" i="1"/>
  <c r="D80" i="1"/>
  <c r="B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S79" i="1"/>
  <c r="R79" i="1"/>
  <c r="Q79" i="1"/>
  <c r="P79" i="1"/>
  <c r="O79" i="1"/>
  <c r="N79" i="1"/>
  <c r="M79" i="1"/>
  <c r="J79" i="1"/>
  <c r="H79" i="1"/>
  <c r="F79" i="1"/>
  <c r="D79" i="1"/>
  <c r="B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S78" i="1"/>
  <c r="R78" i="1"/>
  <c r="Q78" i="1"/>
  <c r="P78" i="1"/>
  <c r="O78" i="1"/>
  <c r="N78" i="1"/>
  <c r="M78" i="1"/>
  <c r="J78" i="1"/>
  <c r="H78" i="1"/>
  <c r="F78" i="1"/>
  <c r="D78" i="1"/>
  <c r="B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S77" i="1"/>
  <c r="R77" i="1"/>
  <c r="Q77" i="1"/>
  <c r="P77" i="1"/>
  <c r="O77" i="1"/>
  <c r="N77" i="1"/>
  <c r="M77" i="1"/>
  <c r="J77" i="1"/>
  <c r="H77" i="1"/>
  <c r="F77" i="1"/>
  <c r="D77" i="1"/>
  <c r="B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S76" i="1"/>
  <c r="R76" i="1"/>
  <c r="Q76" i="1"/>
  <c r="P76" i="1"/>
  <c r="O76" i="1"/>
  <c r="N76" i="1"/>
  <c r="M76" i="1"/>
  <c r="J76" i="1"/>
  <c r="H76" i="1"/>
  <c r="F76" i="1"/>
  <c r="D76" i="1"/>
  <c r="B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S75" i="1"/>
  <c r="R75" i="1"/>
  <c r="Q75" i="1"/>
  <c r="P75" i="1"/>
  <c r="O75" i="1"/>
  <c r="N75" i="1"/>
  <c r="M75" i="1"/>
  <c r="J75" i="1"/>
  <c r="H75" i="1"/>
  <c r="D75" i="1"/>
  <c r="B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S74" i="1"/>
  <c r="R74" i="1"/>
  <c r="Q74" i="1"/>
  <c r="P74" i="1"/>
  <c r="O74" i="1"/>
  <c r="N74" i="1"/>
  <c r="M74" i="1"/>
  <c r="J74" i="1"/>
  <c r="H74" i="1"/>
  <c r="F74" i="1"/>
  <c r="D74" i="1"/>
  <c r="B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S73" i="1"/>
  <c r="R73" i="1"/>
  <c r="Q73" i="1"/>
  <c r="P73" i="1"/>
  <c r="O73" i="1"/>
  <c r="N73" i="1"/>
  <c r="M73" i="1"/>
  <c r="J73" i="1"/>
  <c r="H73" i="1"/>
  <c r="F73" i="1"/>
  <c r="D73" i="1"/>
  <c r="B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S72" i="1"/>
  <c r="R72" i="1"/>
  <c r="Q72" i="1"/>
  <c r="P72" i="1"/>
  <c r="O72" i="1"/>
  <c r="N72" i="1"/>
  <c r="M72" i="1"/>
  <c r="J72" i="1"/>
  <c r="H72" i="1"/>
  <c r="F72" i="1"/>
  <c r="D72" i="1"/>
  <c r="B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S71" i="1"/>
  <c r="R71" i="1"/>
  <c r="Q71" i="1"/>
  <c r="P71" i="1"/>
  <c r="O71" i="1"/>
  <c r="N71" i="1"/>
  <c r="M71" i="1"/>
  <c r="J71" i="1"/>
  <c r="H71" i="1"/>
  <c r="F71" i="1"/>
  <c r="D71" i="1"/>
  <c r="B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S70" i="1"/>
  <c r="R70" i="1"/>
  <c r="Q70" i="1"/>
  <c r="P70" i="1"/>
  <c r="O70" i="1"/>
  <c r="N70" i="1"/>
  <c r="M70" i="1"/>
  <c r="J70" i="1"/>
  <c r="H70" i="1"/>
  <c r="F70" i="1"/>
  <c r="D70" i="1"/>
  <c r="B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S69" i="1"/>
  <c r="R69" i="1"/>
  <c r="Q69" i="1"/>
  <c r="P69" i="1"/>
  <c r="O69" i="1"/>
  <c r="N69" i="1"/>
  <c r="M69" i="1"/>
  <c r="J69" i="1"/>
  <c r="H69" i="1"/>
  <c r="F69" i="1"/>
  <c r="D69" i="1"/>
  <c r="B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S68" i="1"/>
  <c r="R68" i="1"/>
  <c r="Q68" i="1"/>
  <c r="P68" i="1"/>
  <c r="O68" i="1"/>
  <c r="N68" i="1"/>
  <c r="M68" i="1"/>
  <c r="J68" i="1"/>
  <c r="H68" i="1"/>
  <c r="F68" i="1"/>
  <c r="D68" i="1"/>
  <c r="B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S67" i="1"/>
  <c r="R67" i="1"/>
  <c r="Q67" i="1"/>
  <c r="P67" i="1"/>
  <c r="O67" i="1"/>
  <c r="N67" i="1"/>
  <c r="M67" i="1"/>
  <c r="J67" i="1"/>
  <c r="H67" i="1"/>
  <c r="F67" i="1"/>
  <c r="D67" i="1"/>
  <c r="B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S66" i="1"/>
  <c r="R66" i="1"/>
  <c r="Q66" i="1"/>
  <c r="P66" i="1"/>
  <c r="O66" i="1"/>
  <c r="N66" i="1"/>
  <c r="M66" i="1"/>
  <c r="J66" i="1"/>
  <c r="H66" i="1"/>
  <c r="F66" i="1"/>
  <c r="D66" i="1"/>
  <c r="B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S65" i="1"/>
  <c r="R65" i="1"/>
  <c r="Q65" i="1"/>
  <c r="P65" i="1"/>
  <c r="O65" i="1"/>
  <c r="N65" i="1"/>
  <c r="M65" i="1"/>
  <c r="J65" i="1"/>
  <c r="H65" i="1"/>
  <c r="F65" i="1"/>
  <c r="D65" i="1"/>
  <c r="B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M64" i="1"/>
  <c r="J64" i="1"/>
  <c r="H64" i="1"/>
  <c r="F64" i="1"/>
  <c r="D64" i="1"/>
  <c r="B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S63" i="1"/>
  <c r="R63" i="1"/>
  <c r="Q63" i="1"/>
  <c r="P63" i="1"/>
  <c r="O63" i="1"/>
  <c r="N63" i="1"/>
  <c r="M63" i="1"/>
  <c r="J63" i="1"/>
  <c r="H63" i="1"/>
  <c r="F63" i="1"/>
  <c r="D63" i="1"/>
  <c r="B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S62" i="1"/>
  <c r="R62" i="1"/>
  <c r="Q62" i="1"/>
  <c r="P62" i="1"/>
  <c r="O62" i="1"/>
  <c r="N62" i="1"/>
  <c r="M62" i="1"/>
  <c r="J62" i="1"/>
  <c r="H62" i="1"/>
  <c r="F62" i="1"/>
  <c r="D62" i="1"/>
  <c r="B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S61" i="1"/>
  <c r="R61" i="1"/>
  <c r="Q61" i="1"/>
  <c r="P61" i="1"/>
  <c r="O61" i="1"/>
  <c r="N61" i="1"/>
  <c r="M61" i="1"/>
  <c r="J61" i="1"/>
  <c r="H61" i="1"/>
  <c r="F61" i="1"/>
  <c r="D61" i="1"/>
  <c r="B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S60" i="1"/>
  <c r="R60" i="1"/>
  <c r="Q60" i="1"/>
  <c r="P60" i="1"/>
  <c r="O60" i="1"/>
  <c r="N60" i="1"/>
  <c r="M60" i="1"/>
  <c r="J60" i="1"/>
  <c r="H60" i="1"/>
  <c r="F60" i="1"/>
  <c r="D60" i="1"/>
  <c r="B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S59" i="1"/>
  <c r="R59" i="1"/>
  <c r="Q59" i="1"/>
  <c r="P59" i="1"/>
  <c r="O59" i="1"/>
  <c r="N59" i="1"/>
  <c r="M59" i="1"/>
  <c r="J59" i="1"/>
  <c r="H59" i="1"/>
  <c r="F59" i="1"/>
  <c r="D59" i="1"/>
  <c r="B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J58" i="1"/>
  <c r="H58" i="1"/>
  <c r="F58" i="1"/>
  <c r="D58" i="1"/>
  <c r="B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S57" i="1"/>
  <c r="R57" i="1"/>
  <c r="Q57" i="1"/>
  <c r="P57" i="1"/>
  <c r="O57" i="1"/>
  <c r="N57" i="1"/>
  <c r="M57" i="1"/>
  <c r="J57" i="1"/>
  <c r="H57" i="1"/>
  <c r="F57" i="1"/>
  <c r="D57" i="1"/>
  <c r="B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S56" i="1"/>
  <c r="R56" i="1"/>
  <c r="Q56" i="1"/>
  <c r="P56" i="1"/>
  <c r="O56" i="1"/>
  <c r="N56" i="1"/>
  <c r="M56" i="1"/>
  <c r="J56" i="1"/>
  <c r="H56" i="1"/>
  <c r="F56" i="1"/>
  <c r="D56" i="1"/>
  <c r="B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S55" i="1"/>
  <c r="R55" i="1"/>
  <c r="Q55" i="1"/>
  <c r="P55" i="1"/>
  <c r="O55" i="1"/>
  <c r="N55" i="1"/>
  <c r="M55" i="1"/>
  <c r="J55" i="1"/>
  <c r="H55" i="1"/>
  <c r="F55" i="1"/>
  <c r="D55" i="1"/>
  <c r="B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S54" i="1"/>
  <c r="R54" i="1"/>
  <c r="Q54" i="1"/>
  <c r="P54" i="1"/>
  <c r="O54" i="1"/>
  <c r="N54" i="1"/>
  <c r="M54" i="1"/>
  <c r="J54" i="1"/>
  <c r="H54" i="1"/>
  <c r="F54" i="1"/>
  <c r="D54" i="1"/>
  <c r="B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S53" i="1"/>
  <c r="R53" i="1"/>
  <c r="Q53" i="1"/>
  <c r="P53" i="1"/>
  <c r="O53" i="1"/>
  <c r="N53" i="1"/>
  <c r="M53" i="1"/>
  <c r="J53" i="1"/>
  <c r="H53" i="1"/>
  <c r="F53" i="1"/>
  <c r="D53" i="1"/>
  <c r="B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S52" i="1"/>
  <c r="R52" i="1"/>
  <c r="Q52" i="1"/>
  <c r="P52" i="1"/>
  <c r="O52" i="1"/>
  <c r="N52" i="1"/>
  <c r="M52" i="1"/>
  <c r="J52" i="1"/>
  <c r="H52" i="1"/>
  <c r="F52" i="1"/>
  <c r="D52" i="1"/>
  <c r="B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S51" i="1"/>
  <c r="R51" i="1"/>
  <c r="Q51" i="1"/>
  <c r="P51" i="1"/>
  <c r="O51" i="1"/>
  <c r="N51" i="1"/>
  <c r="M51" i="1"/>
  <c r="J51" i="1"/>
  <c r="H51" i="1"/>
  <c r="F51" i="1"/>
  <c r="D51" i="1"/>
  <c r="B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S50" i="1"/>
  <c r="R50" i="1"/>
  <c r="Q50" i="1"/>
  <c r="P50" i="1"/>
  <c r="O50" i="1"/>
  <c r="N50" i="1"/>
  <c r="M50" i="1"/>
  <c r="J50" i="1"/>
  <c r="H50" i="1"/>
  <c r="F50" i="1"/>
  <c r="D50" i="1"/>
  <c r="B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S49" i="1"/>
  <c r="R49" i="1"/>
  <c r="Q49" i="1"/>
  <c r="P49" i="1"/>
  <c r="O49" i="1"/>
  <c r="N49" i="1"/>
  <c r="M49" i="1"/>
  <c r="J49" i="1"/>
  <c r="H49" i="1"/>
  <c r="F49" i="1"/>
  <c r="D49" i="1"/>
  <c r="B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S48" i="1"/>
  <c r="R48" i="1"/>
  <c r="Q48" i="1"/>
  <c r="P48" i="1"/>
  <c r="O48" i="1"/>
  <c r="N48" i="1"/>
  <c r="M48" i="1"/>
  <c r="J48" i="1"/>
  <c r="H48" i="1"/>
  <c r="F48" i="1"/>
  <c r="B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S47" i="1"/>
  <c r="R47" i="1"/>
  <c r="Q47" i="1"/>
  <c r="P47" i="1"/>
  <c r="O47" i="1"/>
  <c r="N47" i="1"/>
  <c r="M47" i="1"/>
  <c r="J47" i="1"/>
  <c r="H47" i="1"/>
  <c r="F47" i="1"/>
  <c r="D47" i="1"/>
  <c r="B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S46" i="1"/>
  <c r="R46" i="1"/>
  <c r="Q46" i="1"/>
  <c r="P46" i="1"/>
  <c r="O46" i="1"/>
  <c r="N46" i="1"/>
  <c r="M46" i="1"/>
  <c r="J46" i="1"/>
  <c r="H46" i="1"/>
  <c r="F46" i="1"/>
  <c r="D46" i="1"/>
  <c r="B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S45" i="1"/>
  <c r="R45" i="1"/>
  <c r="Q45" i="1"/>
  <c r="P45" i="1"/>
  <c r="O45" i="1"/>
  <c r="N45" i="1"/>
  <c r="M45" i="1"/>
  <c r="J45" i="1"/>
  <c r="H45" i="1"/>
  <c r="F45" i="1"/>
  <c r="D45" i="1"/>
  <c r="B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S44" i="1"/>
  <c r="R44" i="1"/>
  <c r="Q44" i="1"/>
  <c r="P44" i="1"/>
  <c r="O44" i="1"/>
  <c r="N44" i="1"/>
  <c r="M44" i="1"/>
  <c r="J44" i="1"/>
  <c r="H44" i="1"/>
  <c r="F44" i="1"/>
  <c r="D44" i="1"/>
  <c r="B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S43" i="1"/>
  <c r="R43" i="1"/>
  <c r="Q43" i="1"/>
  <c r="P43" i="1"/>
  <c r="O43" i="1"/>
  <c r="N43" i="1"/>
  <c r="M43" i="1"/>
  <c r="J43" i="1"/>
  <c r="H43" i="1"/>
  <c r="F43" i="1"/>
  <c r="D43" i="1"/>
  <c r="B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S42" i="1"/>
  <c r="R42" i="1"/>
  <c r="Q42" i="1"/>
  <c r="P42" i="1"/>
  <c r="O42" i="1"/>
  <c r="N42" i="1"/>
  <c r="M42" i="1"/>
  <c r="J42" i="1"/>
  <c r="H42" i="1"/>
  <c r="F42" i="1"/>
  <c r="D42" i="1"/>
  <c r="B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S41" i="1"/>
  <c r="R41" i="1"/>
  <c r="Q41" i="1"/>
  <c r="P41" i="1"/>
  <c r="O41" i="1"/>
  <c r="N41" i="1"/>
  <c r="M41" i="1"/>
  <c r="J41" i="1"/>
  <c r="H41" i="1"/>
  <c r="F41" i="1"/>
  <c r="D41" i="1"/>
  <c r="B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S40" i="1"/>
  <c r="R40" i="1"/>
  <c r="Q40" i="1"/>
  <c r="P40" i="1"/>
  <c r="O40" i="1"/>
  <c r="N40" i="1"/>
  <c r="M40" i="1"/>
  <c r="J40" i="1"/>
  <c r="H40" i="1"/>
  <c r="B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S39" i="1"/>
  <c r="R39" i="1"/>
  <c r="Q39" i="1"/>
  <c r="P39" i="1"/>
  <c r="O39" i="1"/>
  <c r="N39" i="1"/>
  <c r="M39" i="1"/>
  <c r="J39" i="1"/>
  <c r="H39" i="1"/>
  <c r="F39" i="1"/>
  <c r="D39" i="1"/>
  <c r="B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S38" i="1"/>
  <c r="R38" i="1"/>
  <c r="Q38" i="1"/>
  <c r="P38" i="1"/>
  <c r="O38" i="1"/>
  <c r="N38" i="1"/>
  <c r="M38" i="1"/>
  <c r="J38" i="1"/>
  <c r="H38" i="1"/>
  <c r="F38" i="1"/>
  <c r="D38" i="1"/>
  <c r="B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S37" i="1"/>
  <c r="R37" i="1"/>
  <c r="Q37" i="1"/>
  <c r="P37" i="1"/>
  <c r="O37" i="1"/>
  <c r="N37" i="1"/>
  <c r="M37" i="1"/>
  <c r="J37" i="1"/>
  <c r="H37" i="1"/>
  <c r="F37" i="1"/>
  <c r="D37" i="1"/>
  <c r="B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J36" i="1"/>
  <c r="H36" i="1"/>
  <c r="D36" i="1"/>
  <c r="B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S35" i="1"/>
  <c r="R35" i="1"/>
  <c r="Q35" i="1"/>
  <c r="P35" i="1"/>
  <c r="O35" i="1"/>
  <c r="N35" i="1"/>
  <c r="M35" i="1"/>
  <c r="J35" i="1"/>
  <c r="H35" i="1"/>
  <c r="F35" i="1"/>
  <c r="D35" i="1"/>
  <c r="B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S34" i="1"/>
  <c r="R34" i="1"/>
  <c r="Q34" i="1"/>
  <c r="P34" i="1"/>
  <c r="O34" i="1"/>
  <c r="N34" i="1"/>
  <c r="M34" i="1"/>
  <c r="J34" i="1"/>
  <c r="H34" i="1"/>
  <c r="F34" i="1"/>
  <c r="D34" i="1"/>
  <c r="B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S33" i="1"/>
  <c r="R33" i="1"/>
  <c r="Q33" i="1"/>
  <c r="P33" i="1"/>
  <c r="O33" i="1"/>
  <c r="N33" i="1"/>
  <c r="M33" i="1"/>
  <c r="J33" i="1"/>
  <c r="H33" i="1"/>
  <c r="F33" i="1"/>
  <c r="D33" i="1"/>
  <c r="B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S32" i="1"/>
  <c r="R32" i="1"/>
  <c r="Q32" i="1"/>
  <c r="P32" i="1"/>
  <c r="O32" i="1"/>
  <c r="N32" i="1"/>
  <c r="M32" i="1"/>
  <c r="J32" i="1"/>
  <c r="H32" i="1"/>
  <c r="F32" i="1"/>
  <c r="D32" i="1"/>
  <c r="B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S31" i="1"/>
  <c r="R31" i="1"/>
  <c r="Q31" i="1"/>
  <c r="P31" i="1"/>
  <c r="O31" i="1"/>
  <c r="N31" i="1"/>
  <c r="M31" i="1"/>
  <c r="J31" i="1"/>
  <c r="H31" i="1"/>
  <c r="F31" i="1"/>
  <c r="D31" i="1"/>
  <c r="B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S30" i="1"/>
  <c r="R30" i="1"/>
  <c r="Q30" i="1"/>
  <c r="P30" i="1"/>
  <c r="O30" i="1"/>
  <c r="N30" i="1"/>
  <c r="M30" i="1"/>
  <c r="J30" i="1"/>
  <c r="H30" i="1"/>
  <c r="F30" i="1"/>
  <c r="D30" i="1"/>
  <c r="B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S29" i="1"/>
  <c r="R29" i="1"/>
  <c r="Q29" i="1"/>
  <c r="P29" i="1"/>
  <c r="O29" i="1"/>
  <c r="N29" i="1"/>
  <c r="M29" i="1"/>
  <c r="J29" i="1"/>
  <c r="H29" i="1"/>
  <c r="F29" i="1"/>
  <c r="B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J28" i="1"/>
  <c r="H28" i="1"/>
  <c r="F28" i="1"/>
  <c r="D28" i="1"/>
  <c r="B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S27" i="1"/>
  <c r="R27" i="1"/>
  <c r="Q27" i="1"/>
  <c r="P27" i="1"/>
  <c r="O27" i="1"/>
  <c r="N27" i="1"/>
  <c r="M27" i="1"/>
  <c r="J27" i="1"/>
  <c r="H27" i="1"/>
  <c r="F27" i="1"/>
  <c r="D27" i="1"/>
  <c r="B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S26" i="1"/>
  <c r="R26" i="1"/>
  <c r="Q26" i="1"/>
  <c r="P26" i="1"/>
  <c r="O26" i="1"/>
  <c r="N26" i="1"/>
  <c r="M26" i="1"/>
  <c r="J26" i="1"/>
  <c r="H26" i="1"/>
  <c r="F26" i="1"/>
  <c r="D26" i="1"/>
  <c r="B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S25" i="1"/>
  <c r="R25" i="1"/>
  <c r="Q25" i="1"/>
  <c r="P25" i="1"/>
  <c r="O25" i="1"/>
  <c r="N25" i="1"/>
  <c r="M25" i="1"/>
  <c r="J25" i="1"/>
  <c r="H25" i="1"/>
  <c r="F25" i="1"/>
  <c r="D25" i="1"/>
  <c r="B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S24" i="1"/>
  <c r="R24" i="1"/>
  <c r="Q24" i="1"/>
  <c r="P24" i="1"/>
  <c r="O24" i="1"/>
  <c r="N24" i="1"/>
  <c r="M24" i="1"/>
  <c r="J24" i="1"/>
  <c r="H24" i="1"/>
  <c r="F24" i="1"/>
  <c r="D24" i="1"/>
  <c r="B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S23" i="1"/>
  <c r="R23" i="1"/>
  <c r="Q23" i="1"/>
  <c r="P23" i="1"/>
  <c r="O23" i="1"/>
  <c r="N23" i="1"/>
  <c r="M23" i="1"/>
  <c r="J23" i="1"/>
  <c r="H23" i="1"/>
  <c r="F23" i="1"/>
  <c r="D23" i="1"/>
  <c r="B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S22" i="1"/>
  <c r="R22" i="1"/>
  <c r="Q22" i="1"/>
  <c r="P22" i="1"/>
  <c r="O22" i="1"/>
  <c r="N22" i="1"/>
  <c r="M22" i="1"/>
  <c r="J22" i="1"/>
  <c r="H22" i="1"/>
  <c r="F22" i="1"/>
  <c r="B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S21" i="1"/>
  <c r="R21" i="1"/>
  <c r="Q21" i="1"/>
  <c r="P21" i="1"/>
  <c r="O21" i="1"/>
  <c r="N21" i="1"/>
  <c r="M21" i="1"/>
  <c r="J21" i="1"/>
  <c r="H21" i="1"/>
  <c r="F21" i="1"/>
  <c r="D21" i="1"/>
  <c r="B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S20" i="1"/>
  <c r="R20" i="1"/>
  <c r="Q20" i="1"/>
  <c r="P20" i="1"/>
  <c r="O20" i="1"/>
  <c r="N20" i="1"/>
  <c r="M20" i="1"/>
  <c r="J20" i="1"/>
  <c r="H20" i="1"/>
  <c r="B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S19" i="1"/>
  <c r="R19" i="1"/>
  <c r="Q19" i="1"/>
  <c r="P19" i="1"/>
  <c r="O19" i="1"/>
  <c r="N19" i="1"/>
  <c r="M19" i="1"/>
  <c r="J19" i="1"/>
  <c r="H19" i="1"/>
  <c r="F19" i="1"/>
  <c r="D19" i="1"/>
  <c r="B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J18" i="1"/>
  <c r="H18" i="1"/>
  <c r="F18" i="1"/>
  <c r="D18" i="1"/>
  <c r="B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S17" i="1"/>
  <c r="R17" i="1"/>
  <c r="Q17" i="1"/>
  <c r="P17" i="1"/>
  <c r="O17" i="1"/>
  <c r="N17" i="1"/>
  <c r="M17" i="1"/>
  <c r="J17" i="1"/>
  <c r="H17" i="1"/>
  <c r="F17" i="1"/>
  <c r="D17" i="1"/>
  <c r="B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S16" i="1"/>
  <c r="R16" i="1"/>
  <c r="Q16" i="1"/>
  <c r="P16" i="1"/>
  <c r="O16" i="1"/>
  <c r="N16" i="1"/>
  <c r="M16" i="1"/>
  <c r="J16" i="1"/>
  <c r="H16" i="1"/>
  <c r="F16" i="1"/>
  <c r="D16" i="1"/>
  <c r="B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S15" i="1"/>
  <c r="R15" i="1"/>
  <c r="Q15" i="1"/>
  <c r="P15" i="1"/>
  <c r="O15" i="1"/>
  <c r="N15" i="1"/>
  <c r="M15" i="1"/>
  <c r="J15" i="1"/>
  <c r="H15" i="1"/>
  <c r="F15" i="1"/>
  <c r="D15" i="1"/>
  <c r="B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S14" i="1"/>
  <c r="R14" i="1"/>
  <c r="Q14" i="1"/>
  <c r="P14" i="1"/>
  <c r="O14" i="1"/>
  <c r="N14" i="1"/>
  <c r="M14" i="1"/>
  <c r="J14" i="1"/>
  <c r="H14" i="1"/>
  <c r="D14" i="1"/>
  <c r="B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S13" i="1"/>
  <c r="R13" i="1"/>
  <c r="Q13" i="1"/>
  <c r="P13" i="1"/>
  <c r="O13" i="1"/>
  <c r="N13" i="1"/>
  <c r="M13" i="1"/>
  <c r="J13" i="1"/>
  <c r="H13" i="1"/>
  <c r="F13" i="1"/>
  <c r="D13" i="1"/>
  <c r="B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J12" i="1"/>
  <c r="H12" i="1"/>
  <c r="F12" i="1"/>
  <c r="D12" i="1"/>
  <c r="B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S11" i="1"/>
  <c r="R11" i="1"/>
  <c r="Q11" i="1"/>
  <c r="P11" i="1"/>
  <c r="O11" i="1"/>
  <c r="N11" i="1"/>
  <c r="M11" i="1"/>
  <c r="J11" i="1"/>
  <c r="H11" i="1"/>
  <c r="F11" i="1"/>
  <c r="D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S10" i="1"/>
  <c r="R10" i="1"/>
  <c r="Q10" i="1"/>
  <c r="P10" i="1"/>
  <c r="O10" i="1"/>
  <c r="N10" i="1"/>
  <c r="M10" i="1"/>
  <c r="J10" i="1"/>
  <c r="H10" i="1"/>
  <c r="F10" i="1"/>
  <c r="D10" i="1"/>
  <c r="B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S9" i="1"/>
  <c r="R9" i="1"/>
  <c r="Q9" i="1"/>
  <c r="P9" i="1"/>
  <c r="O9" i="1"/>
  <c r="N9" i="1"/>
  <c r="M9" i="1"/>
  <c r="J9" i="1"/>
  <c r="H9" i="1"/>
  <c r="F9" i="1"/>
  <c r="D9" i="1"/>
  <c r="B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S8" i="1"/>
  <c r="R8" i="1"/>
  <c r="Q8" i="1"/>
  <c r="P8" i="1"/>
  <c r="O8" i="1"/>
  <c r="N8" i="1"/>
  <c r="M8" i="1"/>
  <c r="J8" i="1"/>
  <c r="H8" i="1"/>
  <c r="F8" i="1"/>
  <c r="D8" i="1"/>
  <c r="B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S7" i="1"/>
  <c r="R7" i="1"/>
  <c r="Q7" i="1"/>
  <c r="P7" i="1"/>
  <c r="O7" i="1"/>
  <c r="N7" i="1"/>
  <c r="M7" i="1"/>
  <c r="J7" i="1"/>
  <c r="H7" i="1"/>
  <c r="F7" i="1"/>
  <c r="D7" i="1"/>
  <c r="B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S6" i="1"/>
  <c r="R6" i="1"/>
  <c r="Q6" i="1"/>
  <c r="P6" i="1"/>
  <c r="O6" i="1"/>
  <c r="N6" i="1"/>
  <c r="M6" i="1"/>
  <c r="J6" i="1"/>
  <c r="H6" i="1"/>
  <c r="F6" i="1"/>
  <c r="D6" i="1"/>
  <c r="B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S5" i="1"/>
  <c r="R5" i="1"/>
  <c r="Q5" i="1"/>
  <c r="P5" i="1"/>
  <c r="O5" i="1"/>
  <c r="N5" i="1"/>
  <c r="M5" i="1"/>
  <c r="J5" i="1"/>
  <c r="H5" i="1"/>
  <c r="F5" i="1"/>
  <c r="D5" i="1"/>
  <c r="B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S4" i="1"/>
  <c r="R4" i="1"/>
  <c r="Q4" i="1"/>
  <c r="P4" i="1"/>
  <c r="O4" i="1"/>
  <c r="N4" i="1"/>
  <c r="M4" i="1"/>
  <c r="J4" i="1"/>
  <c r="H4" i="1"/>
  <c r="F4" i="1"/>
  <c r="D4" i="1"/>
  <c r="B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S3" i="1"/>
  <c r="R3" i="1"/>
  <c r="Q3" i="1"/>
  <c r="P3" i="1"/>
  <c r="N3" i="1"/>
  <c r="M3" i="1"/>
  <c r="J3" i="1"/>
  <c r="H3" i="1"/>
  <c r="F3" i="1"/>
  <c r="D3" i="1"/>
  <c r="B3" i="1"/>
</calcChain>
</file>

<file path=xl/sharedStrings.xml><?xml version="1.0" encoding="utf-8"?>
<sst xmlns="http://schemas.openxmlformats.org/spreadsheetml/2006/main" count="295" uniqueCount="275">
  <si>
    <t>0713 DÜNYA BAKLİYAT İHRACATI TİCARET DENGESİ</t>
  </si>
  <si>
    <t>TÜRKİYE YILLAR İHRACATI</t>
  </si>
  <si>
    <t>İthal Edilen Miktar (Ton)               2011</t>
  </si>
  <si>
    <t>İthal Edilen Miktar (Ton)               2012</t>
  </si>
  <si>
    <t>İthal Edilen Miktar (Ton)               2013</t>
  </si>
  <si>
    <t>İthal Edilen Miktar (Ton)               2014</t>
  </si>
  <si>
    <t>İthal Edilen Miktar (Ton)              2015</t>
  </si>
  <si>
    <t>İthalat Değeri 2015 (Bin ABD Doları)</t>
  </si>
  <si>
    <t>Ticaret Dengesi 2015 (Bin ABD Doları)</t>
  </si>
  <si>
    <t>İthal Edilen Miktar 2015</t>
  </si>
  <si>
    <t>Birim Değeri (USD/birim)</t>
  </si>
  <si>
    <t>İthalat Değerinde Yıllık Büyüme 2011-2015 (%)</t>
  </si>
  <si>
    <t>İthalat Miktarında Yıllık Büyüme 2011-2015 (%)</t>
  </si>
  <si>
    <t>İthalat Değerinde Yıllık Büyüme 2014-2015 (%)</t>
  </si>
  <si>
    <t>Dünya İthalatı İçindeki Payı (%)</t>
  </si>
  <si>
    <t>Tedarik Ülkelerine Ortalama Uzaklık (km)</t>
  </si>
  <si>
    <t>Ülkelere Bağımlılık Oranı (0'a yaklaştıkça tedarik edilen ülke sayısı artar)</t>
  </si>
  <si>
    <t>Ülke Tarafından Uygulanan Ortalama Tarife (Tahmini) (%)</t>
  </si>
  <si>
    <t>İhraç Edilen Miktar (Ton)       2011</t>
  </si>
  <si>
    <t>İhraç Edilen Miktar (Ton)       2012</t>
  </si>
  <si>
    <t>İhraç Edilen Miktar (Ton)       2013</t>
  </si>
  <si>
    <t>İhraç Edilen Miktar (Ton)       2014</t>
  </si>
  <si>
    <t>İhraç Edilen Miktar (Ton)       2015</t>
  </si>
  <si>
    <t>Artış-Azalış 2014-2015 (%)</t>
  </si>
  <si>
    <t>İhracat Değeri 2015 (Bin ABD Doları)</t>
  </si>
  <si>
    <t>İhraç Edilen Miktar 2015</t>
  </si>
  <si>
    <t>İhracat Değerinde Yıllık Büyüme 2011-2015 (%)</t>
  </si>
  <si>
    <t>İhracat Miktarında Yıllık Büyüme 2011-2015 (%)</t>
  </si>
  <si>
    <t>İhracat Değerinde Yıllık Büyüme 2014-2015 (%)</t>
  </si>
  <si>
    <t>Dünya İhracatı İçindeki Payı (%)</t>
  </si>
  <si>
    <t>İthalatçı Ülkelere Ortalama Uzaklık (km)</t>
  </si>
  <si>
    <t>Ülkelere Bağımlılık Oranı</t>
  </si>
  <si>
    <t>Artış - Azalış (%)</t>
  </si>
  <si>
    <t>World</t>
  </si>
  <si>
    <t>India</t>
  </si>
  <si>
    <t>China</t>
  </si>
  <si>
    <t>United States of America</t>
  </si>
  <si>
    <t>Bangladesh</t>
  </si>
  <si>
    <t>Turkey</t>
  </si>
  <si>
    <t>Pakistan</t>
  </si>
  <si>
    <t>Egypt</t>
  </si>
  <si>
    <t>United Arab Emirates</t>
  </si>
  <si>
    <t>Italy</t>
  </si>
  <si>
    <t>United Kingdom</t>
  </si>
  <si>
    <t>Sri Lanka</t>
  </si>
  <si>
    <t>Japan</t>
  </si>
  <si>
    <t>Spain</t>
  </si>
  <si>
    <t>Algeria</t>
  </si>
  <si>
    <t>Saudi Arabia</t>
  </si>
  <si>
    <t>Sudan (North + South)</t>
  </si>
  <si>
    <t>Viet Nam</t>
  </si>
  <si>
    <t>Canada</t>
  </si>
  <si>
    <t>Mexico</t>
  </si>
  <si>
    <t>Brazil</t>
  </si>
  <si>
    <t>France</t>
  </si>
  <si>
    <t>Colombia</t>
  </si>
  <si>
    <t>Germany</t>
  </si>
  <si>
    <t>Malaysia</t>
  </si>
  <si>
    <t>Belgium</t>
  </si>
  <si>
    <t>Kenya</t>
  </si>
  <si>
    <t>Peru</t>
  </si>
  <si>
    <t>Netherlands</t>
  </si>
  <si>
    <t>Iraq</t>
  </si>
  <si>
    <t>Ethiopia</t>
  </si>
  <si>
    <t>Jordan</t>
  </si>
  <si>
    <t>Korea, Republic of</t>
  </si>
  <si>
    <t>Thailand</t>
  </si>
  <si>
    <t>Portugal</t>
  </si>
  <si>
    <t>South Africa</t>
  </si>
  <si>
    <t>Venezuela, Bolivarian Republic of</t>
  </si>
  <si>
    <t>Dominican Republic</t>
  </si>
  <si>
    <t>Philippines</t>
  </si>
  <si>
    <t>Angola</t>
  </si>
  <si>
    <t>Indonesia</t>
  </si>
  <si>
    <t>Taipei, Chinese</t>
  </si>
  <si>
    <t>Costa Rica</t>
  </si>
  <si>
    <t>Cuba</t>
  </si>
  <si>
    <t>Norway</t>
  </si>
  <si>
    <t>Israel</t>
  </si>
  <si>
    <t>Greece</t>
  </si>
  <si>
    <t>Russian Federation</t>
  </si>
  <si>
    <t>Chile</t>
  </si>
  <si>
    <t>Yemen</t>
  </si>
  <si>
    <t>Lebanon</t>
  </si>
  <si>
    <t>Hungary</t>
  </si>
  <si>
    <t>Nepal</t>
  </si>
  <si>
    <t>El Salvador</t>
  </si>
  <si>
    <t>Singapore</t>
  </si>
  <si>
    <t>Kuwait</t>
  </si>
  <si>
    <t>Haiti</t>
  </si>
  <si>
    <t>Syrian Arab Republic</t>
  </si>
  <si>
    <t>Ecuador</t>
  </si>
  <si>
    <t>Djibouti</t>
  </si>
  <si>
    <t>Romania</t>
  </si>
  <si>
    <t>Qatar</t>
  </si>
  <si>
    <t>Australia</t>
  </si>
  <si>
    <t>Switzerland</t>
  </si>
  <si>
    <t>Hong Kong, China</t>
  </si>
  <si>
    <t>Oman</t>
  </si>
  <si>
    <t>Bulgaria</t>
  </si>
  <si>
    <t>Honduras</t>
  </si>
  <si>
    <t>Poland</t>
  </si>
  <si>
    <t>Czech Republic</t>
  </si>
  <si>
    <t>Tunisia</t>
  </si>
  <si>
    <t>Guatemala</t>
  </si>
  <si>
    <t>Sweden</t>
  </si>
  <si>
    <t>Panama</t>
  </si>
  <si>
    <t>New Zealand</t>
  </si>
  <si>
    <t>Austria</t>
  </si>
  <si>
    <t>Bahrain</t>
  </si>
  <si>
    <t>Serbia</t>
  </si>
  <si>
    <t>Denmark</t>
  </si>
  <si>
    <t>Mauritius</t>
  </si>
  <si>
    <t>Eritrea</t>
  </si>
  <si>
    <t>Morocco</t>
  </si>
  <si>
    <t>Nicaragua</t>
  </si>
  <si>
    <t>Iran, Islamic Republic of</t>
  </si>
  <si>
    <t>Trinidad and Tobago</t>
  </si>
  <si>
    <t>Jamaica</t>
  </si>
  <si>
    <t>Croatia</t>
  </si>
  <si>
    <t>Bosnia and Herzegovina</t>
  </si>
  <si>
    <t>Kazakhstan</t>
  </si>
  <si>
    <t>Ireland</t>
  </si>
  <si>
    <t>Slovakia</t>
  </si>
  <si>
    <t>Libya, State of</t>
  </si>
  <si>
    <t>Georgia</t>
  </si>
  <si>
    <t>Zimbabwe</t>
  </si>
  <si>
    <t>Lithuania</t>
  </si>
  <si>
    <t>Azerbaijan</t>
  </si>
  <si>
    <t>Cameroon</t>
  </si>
  <si>
    <t>Myanmar</t>
  </si>
  <si>
    <t>Congo</t>
  </si>
  <si>
    <t>Guyana</t>
  </si>
  <si>
    <t>Slovenia</t>
  </si>
  <si>
    <t>Cyprus</t>
  </si>
  <si>
    <t>Swaziland</t>
  </si>
  <si>
    <t>Niger</t>
  </si>
  <si>
    <t>Latvia</t>
  </si>
  <si>
    <t>Congo, Democratic Republic of the</t>
  </si>
  <si>
    <t>Uruguay</t>
  </si>
  <si>
    <t>Macedonia, The Former Yugoslav Republic of</t>
  </si>
  <si>
    <t>Fiji</t>
  </si>
  <si>
    <t>Free Zones</t>
  </si>
  <si>
    <t>Cabo Verde</t>
  </si>
  <si>
    <t>Belarus</t>
  </si>
  <si>
    <t>Senegal</t>
  </si>
  <si>
    <t>Somalia</t>
  </si>
  <si>
    <t>Armenia</t>
  </si>
  <si>
    <t>Argentina</t>
  </si>
  <si>
    <t>Central African Republic</t>
  </si>
  <si>
    <t>Tanzania, United Republic of</t>
  </si>
  <si>
    <t>Uzbekistan</t>
  </si>
  <si>
    <t>Botswana</t>
  </si>
  <si>
    <t>Liberia</t>
  </si>
  <si>
    <t>Malawi</t>
  </si>
  <si>
    <t>Finland</t>
  </si>
  <si>
    <t>Afghanistan</t>
  </si>
  <si>
    <t>Cambodia</t>
  </si>
  <si>
    <t>Maldives</t>
  </si>
  <si>
    <t>Uganda</t>
  </si>
  <si>
    <t>Palestine, State of</t>
  </si>
  <si>
    <t>Burkina Faso</t>
  </si>
  <si>
    <t>Lesotho</t>
  </si>
  <si>
    <t>Sierra Leone</t>
  </si>
  <si>
    <t>Turkmenistan</t>
  </si>
  <si>
    <t>Brunei Darussalam</t>
  </si>
  <si>
    <t>Luxembourg</t>
  </si>
  <si>
    <t>Barbados</t>
  </si>
  <si>
    <t>Tajikistan</t>
  </si>
  <si>
    <t>Madagascar</t>
  </si>
  <si>
    <t>Albania</t>
  </si>
  <si>
    <t>Netherlands Antilles</t>
  </si>
  <si>
    <t>Ukraine</t>
  </si>
  <si>
    <t>Estonia</t>
  </si>
  <si>
    <t>Saint Lucia</t>
  </si>
  <si>
    <t>Namibia</t>
  </si>
  <si>
    <t>Nigeria</t>
  </si>
  <si>
    <t>Sao Tome and Principe</t>
  </si>
  <si>
    <t>Macao, China</t>
  </si>
  <si>
    <t>Mozambique</t>
  </si>
  <si>
    <t>Montenegro</t>
  </si>
  <si>
    <t>Zambia</t>
  </si>
  <si>
    <t>Malta</t>
  </si>
  <si>
    <t>New Caledonia</t>
  </si>
  <si>
    <t>Seychelles</t>
  </si>
  <si>
    <t>French Polynesia</t>
  </si>
  <si>
    <t>Moldova, Republic of</t>
  </si>
  <si>
    <t>Kyrgyzstan</t>
  </si>
  <si>
    <t>Guinea</t>
  </si>
  <si>
    <t>Bolivia, Plurinational State of</t>
  </si>
  <si>
    <t>Burundi</t>
  </si>
  <si>
    <t>Suriname</t>
  </si>
  <si>
    <t>Antigua and Barbuda</t>
  </si>
  <si>
    <t>Iceland</t>
  </si>
  <si>
    <t>Mali</t>
  </si>
  <si>
    <t>Paraguay</t>
  </si>
  <si>
    <t>Rwanda</t>
  </si>
  <si>
    <t>Bahamas</t>
  </si>
  <si>
    <t>Bhutan</t>
  </si>
  <si>
    <t>Belize</t>
  </si>
  <si>
    <t>Mauritania</t>
  </si>
  <si>
    <t>Côte d'Ivoire</t>
  </si>
  <si>
    <t>Dominica</t>
  </si>
  <si>
    <t>Equatorial Guinea</t>
  </si>
  <si>
    <t>Benin</t>
  </si>
  <si>
    <t>Gambia</t>
  </si>
  <si>
    <t>Bermuda</t>
  </si>
  <si>
    <t>Lao People's Democratic Republic</t>
  </si>
  <si>
    <t>United States Minor Outlying Islands</t>
  </si>
  <si>
    <t>Saint Kitts and Nevis</t>
  </si>
  <si>
    <t>Saint Vincent and the Grenadines</t>
  </si>
  <si>
    <t>Grenada</t>
  </si>
  <si>
    <t>Mongolia</t>
  </si>
  <si>
    <t>Aruba</t>
  </si>
  <si>
    <t>Comoros</t>
  </si>
  <si>
    <t>Papua New Guinea</t>
  </si>
  <si>
    <t>Korea, Democratic People's Republic of</t>
  </si>
  <si>
    <t>Ship stores and bunkers</t>
  </si>
  <si>
    <t>Gibraltar</t>
  </si>
  <si>
    <t>Togo</t>
  </si>
  <si>
    <t>Guinea-Bissau</t>
  </si>
  <si>
    <t>British Virgin Islands</t>
  </si>
  <si>
    <t>Ghana</t>
  </si>
  <si>
    <t>Andorra</t>
  </si>
  <si>
    <t>Faroe Islands</t>
  </si>
  <si>
    <t>Pitcairn</t>
  </si>
  <si>
    <t>Marshall Islands</t>
  </si>
  <si>
    <t>Tonga</t>
  </si>
  <si>
    <t>Gabon</t>
  </si>
  <si>
    <t>Cayman Islands</t>
  </si>
  <si>
    <t>Greenland</t>
  </si>
  <si>
    <t>Turks and Caicos Islands</t>
  </si>
  <si>
    <t>Palau</t>
  </si>
  <si>
    <t>Vanuatu</t>
  </si>
  <si>
    <t>Timor-Leste</t>
  </si>
  <si>
    <t>Samoa</t>
  </si>
  <si>
    <t>Chad</t>
  </si>
  <si>
    <t>Solomon Islands</t>
  </si>
  <si>
    <t>Cook Islands</t>
  </si>
  <si>
    <t>Northern Mariana Islands</t>
  </si>
  <si>
    <t>Saint Helena</t>
  </si>
  <si>
    <t>Wallis and Futuna Islands</t>
  </si>
  <si>
    <t>Anguilla</t>
  </si>
  <si>
    <t>St. Pierre and Miquelon</t>
  </si>
  <si>
    <t>Micronesia, Federated States of</t>
  </si>
  <si>
    <t>Tuvalu</t>
  </si>
  <si>
    <t>Mayotte</t>
  </si>
  <si>
    <t>Christmas Islands</t>
  </si>
  <si>
    <t>Cocos (Keeling) Islands</t>
  </si>
  <si>
    <t>French South Antarctic Territories</t>
  </si>
  <si>
    <t>Falkland Islands (Malvinas)</t>
  </si>
  <si>
    <t>Kiribati</t>
  </si>
  <si>
    <t>Montserrat</t>
  </si>
  <si>
    <t>Nauru</t>
  </si>
  <si>
    <t>Artış - Azalış 2014-2015 Değer  (%)</t>
  </si>
  <si>
    <t>DÜNYA YILLAR BAZINDA BAKLİYAT İTHALATI</t>
  </si>
  <si>
    <t>DÜNYA BAKLİYAT İTHALATI TİCARET GÖSTERGESİ</t>
  </si>
  <si>
    <t>DÜNYA YILLAR BAZINDA BAKLİYAT İHRACATI</t>
  </si>
  <si>
    <t>Ülkeler</t>
  </si>
  <si>
    <t>İthalat Değeri 2011 (Bin Dolar)</t>
  </si>
  <si>
    <t>İthalat Değeri 2012 (Bin Dolar)</t>
  </si>
  <si>
    <t>İthalat Değeri 2013 (Bin Dolar)</t>
  </si>
  <si>
    <t>İthalat Değeri 2014 (Bin Dolar)</t>
  </si>
  <si>
    <t>İthalat Değeri 2015 (Bin Dolar)</t>
  </si>
  <si>
    <t>İhracat Değeri 2011 (Bin Dolar)</t>
  </si>
  <si>
    <t>İhracat Değeri 2012(Bin Dolar)</t>
  </si>
  <si>
    <t>İhracat Değeri 2013(Bin Dolar)</t>
  </si>
  <si>
    <t>İhracat Değeri 2014 (Bin Dolar)</t>
  </si>
  <si>
    <t>İhracat Değeri 2015 (Bin Dolar)</t>
  </si>
  <si>
    <t>İhracat Değeri 2011         (Bin Dolar)</t>
  </si>
  <si>
    <t>İhracat Değeri 2012         (Bin Dolar)</t>
  </si>
  <si>
    <t>İhracat Değeri 2013        (Bin Dolar)</t>
  </si>
  <si>
    <t>İhracat Değeri 2014     (Bin Dolar)</t>
  </si>
  <si>
    <t>İhracat Değeri 2015    (Bin Dolar)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</si>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</sst>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2B5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B54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3" fillId="7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left" wrapText="1"/>
    </xf>
    <xf numFmtId="3" fontId="5" fillId="9" borderId="2" xfId="0" applyNumberFormat="1" applyFont="1" applyFill="1" applyBorder="1" applyAlignment="1">
      <alignment horizontal="right" wrapText="1"/>
    </xf>
    <xf numFmtId="3" fontId="5" fillId="9" borderId="2" xfId="0" applyNumberFormat="1" applyFont="1" applyFill="1" applyBorder="1"/>
    <xf numFmtId="3" fontId="5" fillId="9" borderId="2" xfId="0" applyNumberFormat="1" applyFont="1" applyFill="1" applyBorder="1" applyAlignment="1">
      <alignment horizontal="right"/>
    </xf>
    <xf numFmtId="3" fontId="4" fillId="10" borderId="2" xfId="0" applyNumberFormat="1" applyFont="1" applyFill="1" applyBorder="1" applyAlignment="1">
      <alignment horizontal="left" wrapText="1"/>
    </xf>
    <xf numFmtId="0" fontId="5" fillId="0" borderId="0" xfId="0" applyFont="1"/>
    <xf numFmtId="3" fontId="6" fillId="7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3" borderId="0" xfId="0" applyNumberFormat="1" applyFont="1" applyFill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2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nsenel\AppData\Local\Microsoft\Windows\INetCache\Content.Outlook\NGHQ3VPP\Bakliyat%20Sekt&#246;r&#252;%20&#220;lkeler%20Analiz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EF PAZAR MATRİSİ"/>
      <sheetName val="DÜNYA YILLAR İTHALATI"/>
      <sheetName val="DÜNYA YILLAR İTHALAT MİKTARI"/>
      <sheetName val="DÜNYA YILLAR İHRACAT MİKTARI"/>
      <sheetName val="DÜNYA IMPORT TRADE INDC"/>
      <sheetName val="DÜNYA YILLAR İHRACATI"/>
      <sheetName val="DÜNYA EXPORT TRADE INDC"/>
      <sheetName val="TÜRKİYE YILLAR İHRACAT"/>
    </sheetNames>
    <sheetDataSet>
      <sheetData sheetId="0"/>
      <sheetData sheetId="1">
        <row r="1">
          <cell r="A1" t="str">
            <v>Importers</v>
          </cell>
        </row>
      </sheetData>
      <sheetData sheetId="2">
        <row r="1">
          <cell r="A1" t="str">
            <v>Importers</v>
          </cell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</row>
        <row r="2">
          <cell r="B2" t="str">
            <v>Imported quantity</v>
          </cell>
          <cell r="C2" t="str">
            <v>Imported quantity, Tons</v>
          </cell>
          <cell r="D2" t="str">
            <v>Imported quantity, Tons</v>
          </cell>
          <cell r="E2" t="str">
            <v>Imported quantity, Tons</v>
          </cell>
          <cell r="F2" t="str">
            <v>Imported quantity, Tons</v>
          </cell>
        </row>
        <row r="3">
          <cell r="A3" t="str">
            <v>World</v>
          </cell>
          <cell r="B3">
            <v>12192694</v>
          </cell>
          <cell r="C3">
            <v>12096633</v>
          </cell>
          <cell r="D3">
            <v>15071339</v>
          </cell>
          <cell r="E3">
            <v>15729810</v>
          </cell>
          <cell r="F3">
            <v>15854505</v>
          </cell>
        </row>
        <row r="4">
          <cell r="A4" t="str">
            <v>India</v>
          </cell>
          <cell r="B4">
            <v>3221937</v>
          </cell>
          <cell r="C4">
            <v>3815735</v>
          </cell>
          <cell r="D4">
            <v>3800859</v>
          </cell>
          <cell r="E4">
            <v>4517340</v>
          </cell>
          <cell r="F4">
            <v>5413892</v>
          </cell>
        </row>
        <row r="5">
          <cell r="A5" t="str">
            <v>China</v>
          </cell>
          <cell r="B5">
            <v>790029</v>
          </cell>
          <cell r="C5">
            <v>742291</v>
          </cell>
          <cell r="D5">
            <v>1106173</v>
          </cell>
          <cell r="E5">
            <v>863041</v>
          </cell>
          <cell r="F5">
            <v>1001873</v>
          </cell>
        </row>
        <row r="6">
          <cell r="A6" t="str">
            <v>Egypt</v>
          </cell>
          <cell r="B6">
            <v>444105</v>
          </cell>
          <cell r="C6">
            <v>408499</v>
          </cell>
          <cell r="D6">
            <v>2497771</v>
          </cell>
          <cell r="E6">
            <v>1601414</v>
          </cell>
          <cell r="F6">
            <v>864911</v>
          </cell>
        </row>
        <row r="7">
          <cell r="A7" t="str">
            <v>Bangladesh</v>
          </cell>
          <cell r="B7">
            <v>451419</v>
          </cell>
          <cell r="C7">
            <v>516133</v>
          </cell>
          <cell r="D7">
            <v>816586</v>
          </cell>
          <cell r="E7">
            <v>903102</v>
          </cell>
          <cell r="F7">
            <v>802654</v>
          </cell>
        </row>
        <row r="8">
          <cell r="A8" t="str">
            <v>Congo</v>
          </cell>
          <cell r="B8">
            <v>4233</v>
          </cell>
          <cell r="C8">
            <v>7436</v>
          </cell>
          <cell r="D8">
            <v>5204</v>
          </cell>
          <cell r="E8">
            <v>4160</v>
          </cell>
          <cell r="F8">
            <v>637618</v>
          </cell>
        </row>
        <row r="9">
          <cell r="A9" t="str">
            <v>Pakistan</v>
          </cell>
          <cell r="B9">
            <v>613249</v>
          </cell>
          <cell r="C9">
            <v>591992</v>
          </cell>
          <cell r="D9">
            <v>433999</v>
          </cell>
          <cell r="E9">
            <v>591764</v>
          </cell>
          <cell r="F9">
            <v>579728</v>
          </cell>
        </row>
        <row r="10">
          <cell r="A10" t="str">
            <v>Turkey</v>
          </cell>
          <cell r="B10">
            <v>401258</v>
          </cell>
          <cell r="C10">
            <v>272186</v>
          </cell>
          <cell r="D10">
            <v>335897</v>
          </cell>
          <cell r="E10">
            <v>450149</v>
          </cell>
          <cell r="F10">
            <v>479364</v>
          </cell>
        </row>
        <row r="11">
          <cell r="A11" t="str">
            <v>United States of America</v>
          </cell>
          <cell r="B11">
            <v>322090</v>
          </cell>
          <cell r="C11">
            <v>331416</v>
          </cell>
          <cell r="D11">
            <v>361331</v>
          </cell>
          <cell r="E11">
            <v>519779</v>
          </cell>
          <cell r="F11">
            <v>438608</v>
          </cell>
        </row>
        <row r="12">
          <cell r="A12" t="str">
            <v>United Arab Emirates</v>
          </cell>
          <cell r="C12">
            <v>322760</v>
          </cell>
          <cell r="D12">
            <v>435371</v>
          </cell>
          <cell r="E12">
            <v>439788</v>
          </cell>
          <cell r="F12">
            <v>401343</v>
          </cell>
        </row>
        <row r="13">
          <cell r="A13" t="str">
            <v>Italy</v>
          </cell>
          <cell r="B13">
            <v>287173</v>
          </cell>
          <cell r="C13">
            <v>277218</v>
          </cell>
          <cell r="D13">
            <v>296094</v>
          </cell>
          <cell r="E13">
            <v>309144</v>
          </cell>
          <cell r="F13">
            <v>312102</v>
          </cell>
        </row>
        <row r="14">
          <cell r="A14" t="str">
            <v>Sri Lanka</v>
          </cell>
          <cell r="B14">
            <v>226134</v>
          </cell>
          <cell r="C14">
            <v>177929</v>
          </cell>
          <cell r="D14">
            <v>0</v>
          </cell>
          <cell r="E14">
            <v>228721</v>
          </cell>
          <cell r="F14">
            <v>261519</v>
          </cell>
        </row>
        <row r="15">
          <cell r="A15" t="str">
            <v>Spain</v>
          </cell>
          <cell r="B15">
            <v>300649</v>
          </cell>
          <cell r="C15">
            <v>406092</v>
          </cell>
          <cell r="D15">
            <v>275900</v>
          </cell>
          <cell r="E15">
            <v>253238</v>
          </cell>
          <cell r="F15">
            <v>220959</v>
          </cell>
        </row>
        <row r="16">
          <cell r="A16" t="str">
            <v>United Kingdom</v>
          </cell>
          <cell r="B16">
            <v>221651</v>
          </cell>
          <cell r="C16">
            <v>225208</v>
          </cell>
          <cell r="D16">
            <v>229328</v>
          </cell>
          <cell r="E16">
            <v>238212</v>
          </cell>
          <cell r="F16">
            <v>214834</v>
          </cell>
        </row>
        <row r="17">
          <cell r="A17" t="str">
            <v>Brazil</v>
          </cell>
          <cell r="B17">
            <v>269691</v>
          </cell>
          <cell r="C17">
            <v>370036</v>
          </cell>
          <cell r="D17">
            <v>373725</v>
          </cell>
          <cell r="E17">
            <v>190770</v>
          </cell>
          <cell r="F17">
            <v>208676</v>
          </cell>
        </row>
        <row r="18">
          <cell r="A18" t="str">
            <v>Kenya</v>
          </cell>
          <cell r="B18">
            <v>104530</v>
          </cell>
          <cell r="D18">
            <v>74624</v>
          </cell>
          <cell r="E18">
            <v>89700</v>
          </cell>
          <cell r="F18">
            <v>199700</v>
          </cell>
        </row>
        <row r="19">
          <cell r="A19" t="str">
            <v>Algeria</v>
          </cell>
          <cell r="B19">
            <v>250849</v>
          </cell>
          <cell r="C19">
            <v>176487</v>
          </cell>
          <cell r="D19">
            <v>264030</v>
          </cell>
          <cell r="E19">
            <v>192124</v>
          </cell>
          <cell r="F19">
            <v>188090</v>
          </cell>
        </row>
        <row r="20">
          <cell r="A20" t="str">
            <v>Saudi Arabia</v>
          </cell>
          <cell r="B20">
            <v>148132</v>
          </cell>
          <cell r="C20">
            <v>156159</v>
          </cell>
          <cell r="D20">
            <v>165682</v>
          </cell>
          <cell r="E20">
            <v>190947</v>
          </cell>
          <cell r="F20">
            <v>183076</v>
          </cell>
        </row>
        <row r="21">
          <cell r="A21" t="str">
            <v>Sudan (North + South)</v>
          </cell>
          <cell r="B21">
            <v>71060</v>
          </cell>
          <cell r="C21">
            <v>126375</v>
          </cell>
          <cell r="D21">
            <v>145436</v>
          </cell>
          <cell r="E21">
            <v>142695</v>
          </cell>
          <cell r="F21">
            <v>170553</v>
          </cell>
        </row>
        <row r="22">
          <cell r="A22" t="str">
            <v>Germany</v>
          </cell>
          <cell r="B22">
            <v>147407</v>
          </cell>
          <cell r="C22">
            <v>117464</v>
          </cell>
          <cell r="D22">
            <v>164619</v>
          </cell>
          <cell r="E22">
            <v>167620</v>
          </cell>
          <cell r="F22">
            <v>150130</v>
          </cell>
        </row>
        <row r="23">
          <cell r="A23" t="str">
            <v>Canada</v>
          </cell>
          <cell r="B23">
            <v>101682</v>
          </cell>
          <cell r="C23">
            <v>105613</v>
          </cell>
          <cell r="D23">
            <v>116374</v>
          </cell>
          <cell r="E23">
            <v>151349</v>
          </cell>
          <cell r="F23">
            <v>145976</v>
          </cell>
        </row>
        <row r="24">
          <cell r="A24" t="str">
            <v>Mexico</v>
          </cell>
          <cell r="B24">
            <v>171870</v>
          </cell>
          <cell r="C24">
            <v>0</v>
          </cell>
          <cell r="D24">
            <v>197931</v>
          </cell>
          <cell r="E24">
            <v>173511</v>
          </cell>
          <cell r="F24">
            <v>139821</v>
          </cell>
        </row>
        <row r="25">
          <cell r="A25" t="str">
            <v>Colombia</v>
          </cell>
          <cell r="B25">
            <v>146290</v>
          </cell>
          <cell r="C25">
            <v>138028</v>
          </cell>
          <cell r="D25">
            <v>118613</v>
          </cell>
          <cell r="E25">
            <v>136168</v>
          </cell>
          <cell r="F25">
            <v>135596</v>
          </cell>
        </row>
        <row r="26">
          <cell r="A26" t="str">
            <v>Belgium</v>
          </cell>
          <cell r="B26">
            <v>140454</v>
          </cell>
          <cell r="C26">
            <v>148102</v>
          </cell>
          <cell r="D26">
            <v>175599</v>
          </cell>
          <cell r="E26">
            <v>158169</v>
          </cell>
          <cell r="F26">
            <v>130196</v>
          </cell>
        </row>
        <row r="27">
          <cell r="A27" t="str">
            <v>Japan</v>
          </cell>
          <cell r="B27">
            <v>148932</v>
          </cell>
          <cell r="C27">
            <v>150905</v>
          </cell>
          <cell r="D27">
            <v>132831</v>
          </cell>
          <cell r="E27">
            <v>134826</v>
          </cell>
          <cell r="F27">
            <v>128054</v>
          </cell>
        </row>
        <row r="28">
          <cell r="A28" t="str">
            <v>Viet Nam</v>
          </cell>
          <cell r="B28">
            <v>12988</v>
          </cell>
          <cell r="C28">
            <v>0</v>
          </cell>
          <cell r="D28">
            <v>0</v>
          </cell>
          <cell r="E28">
            <v>63319</v>
          </cell>
          <cell r="F28">
            <v>116383</v>
          </cell>
        </row>
        <row r="29">
          <cell r="A29" t="str">
            <v>Malaysia</v>
          </cell>
          <cell r="B29">
            <v>105584</v>
          </cell>
          <cell r="C29">
            <v>97556</v>
          </cell>
          <cell r="D29">
            <v>97515</v>
          </cell>
          <cell r="E29">
            <v>92985</v>
          </cell>
          <cell r="F29">
            <v>105848</v>
          </cell>
        </row>
        <row r="30">
          <cell r="A30" t="str">
            <v>France</v>
          </cell>
          <cell r="B30">
            <v>98308</v>
          </cell>
          <cell r="C30">
            <v>95245</v>
          </cell>
          <cell r="D30">
            <v>107066</v>
          </cell>
          <cell r="E30">
            <v>103941</v>
          </cell>
          <cell r="F30">
            <v>105157</v>
          </cell>
        </row>
        <row r="31">
          <cell r="A31" t="str">
            <v>Norway</v>
          </cell>
          <cell r="B31">
            <v>111583</v>
          </cell>
          <cell r="C31">
            <v>69014</v>
          </cell>
          <cell r="D31">
            <v>81620</v>
          </cell>
          <cell r="E31">
            <v>97937</v>
          </cell>
          <cell r="F31">
            <v>102384</v>
          </cell>
        </row>
        <row r="32">
          <cell r="A32" t="str">
            <v>Peru</v>
          </cell>
          <cell r="B32">
            <v>73482</v>
          </cell>
          <cell r="C32">
            <v>78040</v>
          </cell>
          <cell r="D32">
            <v>71739</v>
          </cell>
          <cell r="E32">
            <v>81253</v>
          </cell>
          <cell r="F32">
            <v>92206</v>
          </cell>
        </row>
        <row r="33">
          <cell r="A33" t="str">
            <v>Cuba</v>
          </cell>
          <cell r="B33">
            <v>83756</v>
          </cell>
          <cell r="C33">
            <v>77500</v>
          </cell>
          <cell r="D33">
            <v>100771</v>
          </cell>
          <cell r="E33">
            <v>115738</v>
          </cell>
          <cell r="F33">
            <v>76967</v>
          </cell>
        </row>
        <row r="34">
          <cell r="A34" t="str">
            <v>Philippines</v>
          </cell>
          <cell r="B34">
            <v>81603</v>
          </cell>
          <cell r="C34">
            <v>80204</v>
          </cell>
          <cell r="D34">
            <v>80408</v>
          </cell>
          <cell r="E34">
            <v>80013</v>
          </cell>
          <cell r="F34">
            <v>72292</v>
          </cell>
        </row>
        <row r="35">
          <cell r="A35" t="str">
            <v>Netherlands</v>
          </cell>
          <cell r="B35">
            <v>90764</v>
          </cell>
          <cell r="C35">
            <v>125538</v>
          </cell>
          <cell r="D35">
            <v>91811</v>
          </cell>
          <cell r="E35">
            <v>90585</v>
          </cell>
          <cell r="F35">
            <v>68843</v>
          </cell>
        </row>
        <row r="36">
          <cell r="A36" t="str">
            <v>Jordan</v>
          </cell>
          <cell r="B36">
            <v>57216</v>
          </cell>
          <cell r="C36">
            <v>56438</v>
          </cell>
          <cell r="D36">
            <v>61388</v>
          </cell>
          <cell r="E36">
            <v>62078</v>
          </cell>
          <cell r="F36">
            <v>66486</v>
          </cell>
        </row>
        <row r="37">
          <cell r="A37" t="str">
            <v>South Africa</v>
          </cell>
          <cell r="B37">
            <v>111787</v>
          </cell>
          <cell r="C37">
            <v>108164</v>
          </cell>
          <cell r="D37">
            <v>76464</v>
          </cell>
          <cell r="E37">
            <v>75321</v>
          </cell>
          <cell r="F37">
            <v>64922</v>
          </cell>
        </row>
        <row r="38">
          <cell r="A38" t="str">
            <v>Iraq</v>
          </cell>
          <cell r="B38">
            <v>84343</v>
          </cell>
          <cell r="C38">
            <v>80026</v>
          </cell>
          <cell r="D38">
            <v>85588</v>
          </cell>
          <cell r="E38">
            <v>112003</v>
          </cell>
          <cell r="F38">
            <v>64884</v>
          </cell>
        </row>
        <row r="39">
          <cell r="A39" t="str">
            <v>Ethiopia</v>
          </cell>
          <cell r="B39">
            <v>38789</v>
          </cell>
          <cell r="C39">
            <v>22091</v>
          </cell>
          <cell r="D39">
            <v>24098</v>
          </cell>
          <cell r="E39">
            <v>33472</v>
          </cell>
          <cell r="F39">
            <v>61956</v>
          </cell>
        </row>
        <row r="40">
          <cell r="A40" t="str">
            <v>Portugal</v>
          </cell>
          <cell r="B40">
            <v>58868</v>
          </cell>
          <cell r="C40">
            <v>58912</v>
          </cell>
          <cell r="D40">
            <v>65567</v>
          </cell>
          <cell r="E40">
            <v>73212</v>
          </cell>
          <cell r="F40">
            <v>55877</v>
          </cell>
        </row>
        <row r="41">
          <cell r="A41" t="str">
            <v>Angola</v>
          </cell>
          <cell r="B41">
            <v>50588</v>
          </cell>
          <cell r="C41">
            <v>43643</v>
          </cell>
          <cell r="D41">
            <v>56906</v>
          </cell>
          <cell r="E41">
            <v>58990</v>
          </cell>
          <cell r="F41">
            <v>54723</v>
          </cell>
        </row>
        <row r="42">
          <cell r="A42" t="str">
            <v>Taipei, Chinese</v>
          </cell>
          <cell r="B42">
            <v>61177</v>
          </cell>
          <cell r="C42">
            <v>54384</v>
          </cell>
          <cell r="D42">
            <v>58704</v>
          </cell>
          <cell r="E42">
            <v>51218</v>
          </cell>
          <cell r="F42">
            <v>53144</v>
          </cell>
        </row>
        <row r="43">
          <cell r="A43" t="str">
            <v>Indonesia</v>
          </cell>
          <cell r="B43">
            <v>108113</v>
          </cell>
          <cell r="C43">
            <v>102062</v>
          </cell>
          <cell r="D43">
            <v>129171</v>
          </cell>
          <cell r="E43">
            <v>132116</v>
          </cell>
          <cell r="F43">
            <v>49917</v>
          </cell>
        </row>
        <row r="44">
          <cell r="A44" t="str">
            <v>Korea, Republic of</v>
          </cell>
          <cell r="B44">
            <v>56848</v>
          </cell>
          <cell r="C44">
            <v>53164</v>
          </cell>
          <cell r="D44">
            <v>50694</v>
          </cell>
          <cell r="E44">
            <v>70162</v>
          </cell>
          <cell r="F44">
            <v>49312</v>
          </cell>
        </row>
        <row r="45">
          <cell r="A45" t="str">
            <v>Nepal</v>
          </cell>
          <cell r="B45">
            <v>56441</v>
          </cell>
          <cell r="C45">
            <v>60781</v>
          </cell>
          <cell r="D45">
            <v>91955</v>
          </cell>
          <cell r="E45">
            <v>102346</v>
          </cell>
          <cell r="F45">
            <v>47168</v>
          </cell>
        </row>
        <row r="46">
          <cell r="A46" t="str">
            <v>Yemen</v>
          </cell>
          <cell r="B46">
            <v>40348</v>
          </cell>
          <cell r="C46">
            <v>49874</v>
          </cell>
          <cell r="D46">
            <v>57057</v>
          </cell>
          <cell r="E46">
            <v>130632</v>
          </cell>
          <cell r="F46">
            <v>46244</v>
          </cell>
        </row>
        <row r="47">
          <cell r="A47" t="str">
            <v>Venezuela, Bolivarian Republic of</v>
          </cell>
          <cell r="B47">
            <v>113545</v>
          </cell>
          <cell r="C47">
            <v>181799</v>
          </cell>
          <cell r="D47">
            <v>135139</v>
          </cell>
          <cell r="E47">
            <v>172182</v>
          </cell>
          <cell r="F47">
            <v>45920</v>
          </cell>
        </row>
        <row r="48">
          <cell r="A48" t="str">
            <v>Thailand</v>
          </cell>
          <cell r="B48">
            <v>32128</v>
          </cell>
          <cell r="C48">
            <v>35424</v>
          </cell>
          <cell r="D48">
            <v>0</v>
          </cell>
          <cell r="E48">
            <v>49792</v>
          </cell>
          <cell r="F48">
            <v>41858</v>
          </cell>
        </row>
        <row r="49">
          <cell r="A49" t="str">
            <v>Djibouti</v>
          </cell>
          <cell r="B49">
            <v>19394</v>
          </cell>
          <cell r="C49">
            <v>17745</v>
          </cell>
          <cell r="D49">
            <v>25505</v>
          </cell>
          <cell r="E49">
            <v>20560</v>
          </cell>
          <cell r="F49">
            <v>39233</v>
          </cell>
        </row>
        <row r="50">
          <cell r="A50" t="str">
            <v>Costa Rica</v>
          </cell>
          <cell r="B50">
            <v>40055</v>
          </cell>
          <cell r="C50">
            <v>44983</v>
          </cell>
          <cell r="D50">
            <v>38950</v>
          </cell>
          <cell r="E50">
            <v>41354</v>
          </cell>
          <cell r="F50">
            <v>38184</v>
          </cell>
        </row>
        <row r="51">
          <cell r="A51" t="str">
            <v>Russian Federation</v>
          </cell>
          <cell r="B51">
            <v>42326</v>
          </cell>
          <cell r="C51">
            <v>29353</v>
          </cell>
          <cell r="D51">
            <v>36287</v>
          </cell>
          <cell r="E51">
            <v>44536</v>
          </cell>
          <cell r="F51">
            <v>33893</v>
          </cell>
        </row>
        <row r="52">
          <cell r="A52" t="str">
            <v>Lebanon</v>
          </cell>
          <cell r="B52">
            <v>35020</v>
          </cell>
          <cell r="C52">
            <v>35601</v>
          </cell>
          <cell r="D52">
            <v>41581</v>
          </cell>
          <cell r="E52">
            <v>43781</v>
          </cell>
          <cell r="F52">
            <v>32526</v>
          </cell>
        </row>
        <row r="53">
          <cell r="A53" t="str">
            <v>Greece</v>
          </cell>
          <cell r="B53">
            <v>34786</v>
          </cell>
          <cell r="C53">
            <v>34060</v>
          </cell>
          <cell r="D53">
            <v>28605</v>
          </cell>
          <cell r="E53">
            <v>29580</v>
          </cell>
          <cell r="F53">
            <v>29658</v>
          </cell>
        </row>
        <row r="54">
          <cell r="A54" t="str">
            <v>Haiti</v>
          </cell>
          <cell r="B54">
            <v>26019</v>
          </cell>
          <cell r="C54">
            <v>15179</v>
          </cell>
          <cell r="D54">
            <v>12201</v>
          </cell>
          <cell r="E54">
            <v>24293</v>
          </cell>
          <cell r="F54">
            <v>28930</v>
          </cell>
        </row>
        <row r="55">
          <cell r="A55" t="str">
            <v>Kuwait</v>
          </cell>
          <cell r="B55">
            <v>25732</v>
          </cell>
          <cell r="C55">
            <v>23264</v>
          </cell>
          <cell r="D55">
            <v>25728</v>
          </cell>
          <cell r="E55">
            <v>28495</v>
          </cell>
          <cell r="F55">
            <v>26519</v>
          </cell>
        </row>
        <row r="56">
          <cell r="A56" t="str">
            <v>Bulgaria</v>
          </cell>
          <cell r="B56">
            <v>23817</v>
          </cell>
          <cell r="C56">
            <v>31436</v>
          </cell>
          <cell r="D56">
            <v>29838</v>
          </cell>
          <cell r="E56">
            <v>26720</v>
          </cell>
          <cell r="F56">
            <v>26229</v>
          </cell>
        </row>
        <row r="57">
          <cell r="A57" t="str">
            <v>Ecuador</v>
          </cell>
          <cell r="B57">
            <v>26831</v>
          </cell>
          <cell r="C57">
            <v>24093</v>
          </cell>
          <cell r="D57">
            <v>26713</v>
          </cell>
          <cell r="E57">
            <v>25646</v>
          </cell>
          <cell r="F57">
            <v>25643</v>
          </cell>
        </row>
        <row r="58">
          <cell r="A58" t="str">
            <v>Romania</v>
          </cell>
          <cell r="B58">
            <v>25059</v>
          </cell>
          <cell r="C58">
            <v>30417</v>
          </cell>
          <cell r="D58">
            <v>26040</v>
          </cell>
          <cell r="E58">
            <v>25766</v>
          </cell>
          <cell r="F58">
            <v>25592</v>
          </cell>
        </row>
        <row r="59">
          <cell r="A59" t="str">
            <v>El Salvador</v>
          </cell>
          <cell r="B59">
            <v>44755</v>
          </cell>
          <cell r="C59">
            <v>29827</v>
          </cell>
          <cell r="D59">
            <v>14736</v>
          </cell>
          <cell r="E59">
            <v>10928</v>
          </cell>
          <cell r="F59">
            <v>23355</v>
          </cell>
        </row>
        <row r="60">
          <cell r="A60" t="str">
            <v>Switzerland</v>
          </cell>
          <cell r="B60">
            <v>17279</v>
          </cell>
          <cell r="C60">
            <v>14000</v>
          </cell>
          <cell r="D60">
            <v>21619</v>
          </cell>
          <cell r="E60">
            <v>21302</v>
          </cell>
          <cell r="F60">
            <v>22766</v>
          </cell>
        </row>
        <row r="61">
          <cell r="A61" t="str">
            <v>Syrian Arab Republic</v>
          </cell>
          <cell r="B61">
            <v>19921</v>
          </cell>
          <cell r="C61">
            <v>19541</v>
          </cell>
          <cell r="D61">
            <v>11162</v>
          </cell>
          <cell r="E61">
            <v>17680</v>
          </cell>
          <cell r="F61">
            <v>20612</v>
          </cell>
        </row>
        <row r="62">
          <cell r="A62" t="str">
            <v>Denmark</v>
          </cell>
          <cell r="B62">
            <v>20096</v>
          </cell>
          <cell r="C62">
            <v>16183</v>
          </cell>
          <cell r="D62">
            <v>17583</v>
          </cell>
          <cell r="E62">
            <v>9342</v>
          </cell>
          <cell r="F62">
            <v>20138</v>
          </cell>
        </row>
        <row r="63">
          <cell r="A63" t="str">
            <v>Qatar</v>
          </cell>
          <cell r="B63">
            <v>18475</v>
          </cell>
          <cell r="C63">
            <v>21622</v>
          </cell>
          <cell r="D63">
            <v>23531</v>
          </cell>
          <cell r="E63">
            <v>25261</v>
          </cell>
          <cell r="F63">
            <v>19811</v>
          </cell>
        </row>
        <row r="64">
          <cell r="A64" t="str">
            <v>Czech Republic</v>
          </cell>
          <cell r="B64">
            <v>13987</v>
          </cell>
          <cell r="C64">
            <v>13971</v>
          </cell>
          <cell r="D64">
            <v>15818</v>
          </cell>
          <cell r="E64">
            <v>16033</v>
          </cell>
          <cell r="F64">
            <v>19481</v>
          </cell>
        </row>
        <row r="65">
          <cell r="A65" t="str">
            <v>Singapore</v>
          </cell>
          <cell r="B65">
            <v>18703</v>
          </cell>
          <cell r="C65">
            <v>17830</v>
          </cell>
          <cell r="D65">
            <v>17367</v>
          </cell>
          <cell r="E65">
            <v>18339</v>
          </cell>
          <cell r="F65">
            <v>18868</v>
          </cell>
        </row>
        <row r="66">
          <cell r="A66" t="str">
            <v>Hungary</v>
          </cell>
          <cell r="B66">
            <v>16089</v>
          </cell>
          <cell r="C66">
            <v>13210</v>
          </cell>
          <cell r="D66">
            <v>14935</v>
          </cell>
          <cell r="E66">
            <v>15961</v>
          </cell>
          <cell r="F66">
            <v>18196</v>
          </cell>
        </row>
        <row r="67">
          <cell r="A67" t="str">
            <v>Oman</v>
          </cell>
          <cell r="B67">
            <v>12569</v>
          </cell>
          <cell r="C67">
            <v>12135</v>
          </cell>
          <cell r="D67">
            <v>16818</v>
          </cell>
          <cell r="E67">
            <v>15515</v>
          </cell>
          <cell r="F67">
            <v>17279</v>
          </cell>
        </row>
        <row r="68">
          <cell r="A68" t="str">
            <v>Guatemala</v>
          </cell>
          <cell r="B68">
            <v>30518</v>
          </cell>
          <cell r="C68">
            <v>16293</v>
          </cell>
          <cell r="D68">
            <v>11787</v>
          </cell>
          <cell r="E68">
            <v>11679</v>
          </cell>
          <cell r="F68">
            <v>17028</v>
          </cell>
        </row>
        <row r="69">
          <cell r="A69" t="str">
            <v>Serbia</v>
          </cell>
          <cell r="B69">
            <v>15215</v>
          </cell>
          <cell r="C69">
            <v>18613</v>
          </cell>
          <cell r="D69">
            <v>15494</v>
          </cell>
          <cell r="E69">
            <v>16053</v>
          </cell>
          <cell r="F69">
            <v>16967</v>
          </cell>
        </row>
        <row r="70">
          <cell r="A70" t="str">
            <v>Australia</v>
          </cell>
          <cell r="B70">
            <v>14982</v>
          </cell>
          <cell r="C70">
            <v>12321</v>
          </cell>
          <cell r="D70">
            <v>14048</v>
          </cell>
          <cell r="E70">
            <v>13586</v>
          </cell>
          <cell r="F70">
            <v>15753</v>
          </cell>
        </row>
        <row r="71">
          <cell r="A71" t="str">
            <v>Poland</v>
          </cell>
          <cell r="B71">
            <v>19572</v>
          </cell>
          <cell r="C71">
            <v>17069</v>
          </cell>
          <cell r="D71">
            <v>20185</v>
          </cell>
          <cell r="E71">
            <v>23793</v>
          </cell>
          <cell r="F71">
            <v>15654</v>
          </cell>
        </row>
        <row r="72">
          <cell r="A72" t="str">
            <v>Tunisia</v>
          </cell>
          <cell r="B72">
            <v>20885</v>
          </cell>
          <cell r="C72">
            <v>12773</v>
          </cell>
          <cell r="D72">
            <v>9957</v>
          </cell>
          <cell r="E72">
            <v>18554</v>
          </cell>
          <cell r="F72">
            <v>15186</v>
          </cell>
        </row>
        <row r="73">
          <cell r="A73" t="str">
            <v>Honduras</v>
          </cell>
          <cell r="B73">
            <v>6200</v>
          </cell>
          <cell r="C73">
            <v>2250</v>
          </cell>
          <cell r="D73">
            <v>11427</v>
          </cell>
          <cell r="E73">
            <v>14096</v>
          </cell>
          <cell r="F73">
            <v>13770</v>
          </cell>
        </row>
        <row r="74">
          <cell r="A74" t="str">
            <v>Latvia</v>
          </cell>
          <cell r="B74">
            <v>3241</v>
          </cell>
          <cell r="C74">
            <v>1752</v>
          </cell>
          <cell r="D74">
            <v>1481</v>
          </cell>
          <cell r="E74">
            <v>1840</v>
          </cell>
          <cell r="F74">
            <v>13210</v>
          </cell>
        </row>
        <row r="75">
          <cell r="A75" t="str">
            <v>Panama</v>
          </cell>
          <cell r="B75">
            <v>12873</v>
          </cell>
          <cell r="C75">
            <v>12122</v>
          </cell>
          <cell r="D75">
            <v>11225</v>
          </cell>
          <cell r="E75">
            <v>10952</v>
          </cell>
          <cell r="F75">
            <v>12967</v>
          </cell>
        </row>
        <row r="76">
          <cell r="A76" t="str">
            <v>Myanmar</v>
          </cell>
          <cell r="B76">
            <v>55</v>
          </cell>
          <cell r="C76">
            <v>668</v>
          </cell>
          <cell r="D76">
            <v>707</v>
          </cell>
          <cell r="E76">
            <v>4244</v>
          </cell>
          <cell r="F76">
            <v>12703</v>
          </cell>
        </row>
        <row r="77">
          <cell r="A77" t="str">
            <v>Mauritius</v>
          </cell>
          <cell r="B77">
            <v>12201</v>
          </cell>
          <cell r="C77">
            <v>0</v>
          </cell>
          <cell r="D77">
            <v>13594</v>
          </cell>
          <cell r="E77">
            <v>12845</v>
          </cell>
          <cell r="F77">
            <v>12445</v>
          </cell>
        </row>
        <row r="78">
          <cell r="A78" t="str">
            <v>Trinidad and Tobago</v>
          </cell>
          <cell r="B78">
            <v>12089</v>
          </cell>
          <cell r="C78">
            <v>10906</v>
          </cell>
          <cell r="D78">
            <v>11981</v>
          </cell>
          <cell r="E78">
            <v>12276</v>
          </cell>
          <cell r="F78">
            <v>12167</v>
          </cell>
        </row>
        <row r="79">
          <cell r="A79" t="str">
            <v>Hong Kong, China</v>
          </cell>
          <cell r="B79">
            <v>10204</v>
          </cell>
          <cell r="C79">
            <v>8979</v>
          </cell>
          <cell r="D79">
            <v>8612</v>
          </cell>
          <cell r="E79">
            <v>8646</v>
          </cell>
          <cell r="F79">
            <v>11259</v>
          </cell>
        </row>
        <row r="80">
          <cell r="A80" t="str">
            <v>Lithuania</v>
          </cell>
          <cell r="B80">
            <v>4280</v>
          </cell>
          <cell r="C80">
            <v>2265</v>
          </cell>
          <cell r="D80">
            <v>3200</v>
          </cell>
          <cell r="E80">
            <v>4685</v>
          </cell>
          <cell r="F80">
            <v>11025</v>
          </cell>
        </row>
        <row r="81">
          <cell r="A81" t="str">
            <v>New Zealand</v>
          </cell>
          <cell r="B81">
            <v>9654</v>
          </cell>
          <cell r="C81">
            <v>9672</v>
          </cell>
          <cell r="D81">
            <v>10603</v>
          </cell>
          <cell r="E81">
            <v>11671</v>
          </cell>
          <cell r="F81">
            <v>10963</v>
          </cell>
        </row>
        <row r="82">
          <cell r="A82" t="str">
            <v>Bahrain</v>
          </cell>
          <cell r="B82">
            <v>8240</v>
          </cell>
          <cell r="C82">
            <v>8363</v>
          </cell>
          <cell r="D82">
            <v>9746</v>
          </cell>
          <cell r="E82">
            <v>10178</v>
          </cell>
          <cell r="F82">
            <v>10929</v>
          </cell>
        </row>
        <row r="83">
          <cell r="A83" t="str">
            <v>Austria</v>
          </cell>
          <cell r="B83">
            <v>5883</v>
          </cell>
          <cell r="C83">
            <v>6905</v>
          </cell>
          <cell r="D83">
            <v>9596</v>
          </cell>
          <cell r="E83">
            <v>8195</v>
          </cell>
          <cell r="F83">
            <v>10686</v>
          </cell>
        </row>
        <row r="84">
          <cell r="A84" t="str">
            <v>Morocco</v>
          </cell>
          <cell r="B84">
            <v>14617</v>
          </cell>
          <cell r="C84">
            <v>16016</v>
          </cell>
          <cell r="D84">
            <v>15803</v>
          </cell>
          <cell r="E84">
            <v>22099</v>
          </cell>
          <cell r="F84">
            <v>10509</v>
          </cell>
        </row>
        <row r="85">
          <cell r="A85" t="str">
            <v>Sweden</v>
          </cell>
          <cell r="B85">
            <v>6790</v>
          </cell>
          <cell r="C85">
            <v>7409</v>
          </cell>
          <cell r="D85">
            <v>0</v>
          </cell>
          <cell r="E85">
            <v>7063</v>
          </cell>
          <cell r="F85">
            <v>9985</v>
          </cell>
        </row>
        <row r="86">
          <cell r="A86" t="str">
            <v>Kazakhstan</v>
          </cell>
          <cell r="B86">
            <v>8244</v>
          </cell>
          <cell r="C86">
            <v>13014</v>
          </cell>
          <cell r="D86">
            <v>10687</v>
          </cell>
          <cell r="E86">
            <v>23028</v>
          </cell>
          <cell r="F86">
            <v>9940</v>
          </cell>
        </row>
        <row r="87">
          <cell r="A87" t="str">
            <v>Nicaragua</v>
          </cell>
          <cell r="B87">
            <v>3367</v>
          </cell>
          <cell r="C87">
            <v>1352</v>
          </cell>
          <cell r="D87">
            <v>573</v>
          </cell>
          <cell r="E87">
            <v>16975</v>
          </cell>
          <cell r="F87">
            <v>9514</v>
          </cell>
        </row>
        <row r="88">
          <cell r="A88" t="str">
            <v>Iran, Islamic Republic of</v>
          </cell>
          <cell r="B88">
            <v>187544</v>
          </cell>
          <cell r="E88">
            <v>102621</v>
          </cell>
          <cell r="F88">
            <v>9116</v>
          </cell>
        </row>
        <row r="89">
          <cell r="A89" t="str">
            <v>Fiji</v>
          </cell>
          <cell r="B89">
            <v>7691</v>
          </cell>
          <cell r="C89">
            <v>8188</v>
          </cell>
          <cell r="D89">
            <v>11219</v>
          </cell>
          <cell r="E89">
            <v>4902</v>
          </cell>
          <cell r="F89">
            <v>8942</v>
          </cell>
        </row>
        <row r="90">
          <cell r="A90" t="str">
            <v>Eritrea</v>
          </cell>
          <cell r="B90">
            <v>4006</v>
          </cell>
          <cell r="C90">
            <v>3274</v>
          </cell>
          <cell r="D90">
            <v>1111</v>
          </cell>
          <cell r="E90">
            <v>2429</v>
          </cell>
          <cell r="F90">
            <v>8940</v>
          </cell>
        </row>
        <row r="91">
          <cell r="A91" t="str">
            <v>Georgia</v>
          </cell>
          <cell r="B91">
            <v>13802</v>
          </cell>
          <cell r="C91">
            <v>6326</v>
          </cell>
          <cell r="D91">
            <v>7374</v>
          </cell>
          <cell r="E91">
            <v>8222</v>
          </cell>
          <cell r="F91">
            <v>8353</v>
          </cell>
        </row>
        <row r="92">
          <cell r="A92" t="str">
            <v>Jamaica</v>
          </cell>
          <cell r="B92">
            <v>7238</v>
          </cell>
          <cell r="C92">
            <v>7012</v>
          </cell>
          <cell r="D92">
            <v>7107</v>
          </cell>
          <cell r="E92">
            <v>7863</v>
          </cell>
          <cell r="F92">
            <v>8204</v>
          </cell>
        </row>
        <row r="93">
          <cell r="A93" t="str">
            <v>Bosnia and Herzegovina</v>
          </cell>
          <cell r="B93">
            <v>6936</v>
          </cell>
          <cell r="C93">
            <v>8633</v>
          </cell>
          <cell r="D93">
            <v>7032</v>
          </cell>
          <cell r="E93">
            <v>6691</v>
          </cell>
          <cell r="F93">
            <v>7678</v>
          </cell>
        </row>
        <row r="94">
          <cell r="A94" t="str">
            <v>Congo, Democratic Republic of the</v>
          </cell>
          <cell r="B94">
            <v>21538</v>
          </cell>
          <cell r="C94">
            <v>15383</v>
          </cell>
          <cell r="D94">
            <v>11500</v>
          </cell>
          <cell r="E94">
            <v>21419</v>
          </cell>
          <cell r="F94">
            <v>7664</v>
          </cell>
        </row>
        <row r="95">
          <cell r="A95" t="str">
            <v>Uzbekistan</v>
          </cell>
          <cell r="B95">
            <v>5198</v>
          </cell>
          <cell r="C95">
            <v>8017</v>
          </cell>
          <cell r="D95">
            <v>7730</v>
          </cell>
          <cell r="E95">
            <v>7808</v>
          </cell>
          <cell r="F95">
            <v>7527</v>
          </cell>
        </row>
        <row r="96">
          <cell r="A96" t="str">
            <v>Ireland</v>
          </cell>
          <cell r="B96">
            <v>5551</v>
          </cell>
          <cell r="C96">
            <v>5862</v>
          </cell>
          <cell r="D96">
            <v>5862</v>
          </cell>
          <cell r="E96">
            <v>5470</v>
          </cell>
          <cell r="F96">
            <v>7504</v>
          </cell>
        </row>
        <row r="97">
          <cell r="A97" t="str">
            <v>Libya, State of</v>
          </cell>
          <cell r="B97">
            <v>10207</v>
          </cell>
          <cell r="C97">
            <v>19841</v>
          </cell>
          <cell r="D97">
            <v>22578</v>
          </cell>
          <cell r="E97">
            <v>27645</v>
          </cell>
          <cell r="F97">
            <v>7276</v>
          </cell>
        </row>
        <row r="98">
          <cell r="A98" t="str">
            <v>Croatia</v>
          </cell>
          <cell r="B98">
            <v>7160</v>
          </cell>
          <cell r="C98">
            <v>6172</v>
          </cell>
          <cell r="D98">
            <v>6997</v>
          </cell>
          <cell r="E98">
            <v>6914</v>
          </cell>
          <cell r="F98">
            <v>7048</v>
          </cell>
        </row>
        <row r="99">
          <cell r="A99" t="str">
            <v>Slovakia</v>
          </cell>
          <cell r="B99">
            <v>7221</v>
          </cell>
          <cell r="C99">
            <v>0</v>
          </cell>
          <cell r="D99">
            <v>9138</v>
          </cell>
          <cell r="E99">
            <v>8597</v>
          </cell>
          <cell r="F99">
            <v>6940</v>
          </cell>
        </row>
        <row r="100">
          <cell r="A100" t="str">
            <v>Senegal</v>
          </cell>
          <cell r="B100">
            <v>2668</v>
          </cell>
          <cell r="C100">
            <v>5930</v>
          </cell>
          <cell r="D100">
            <v>9892</v>
          </cell>
          <cell r="E100">
            <v>7631</v>
          </cell>
          <cell r="F100">
            <v>6875</v>
          </cell>
        </row>
        <row r="101">
          <cell r="A101" t="str">
            <v>Zimbabwe</v>
          </cell>
          <cell r="B101">
            <v>18891</v>
          </cell>
          <cell r="C101">
            <v>14494</v>
          </cell>
          <cell r="D101">
            <v>14201</v>
          </cell>
          <cell r="E101">
            <v>9691</v>
          </cell>
          <cell r="F101">
            <v>6499</v>
          </cell>
        </row>
        <row r="102">
          <cell r="A102" t="str">
            <v>Somalia</v>
          </cell>
          <cell r="B102">
            <v>18256</v>
          </cell>
          <cell r="C102">
            <v>9261</v>
          </cell>
          <cell r="D102">
            <v>980</v>
          </cell>
          <cell r="E102">
            <v>2473</v>
          </cell>
          <cell r="F102">
            <v>6439</v>
          </cell>
        </row>
        <row r="103">
          <cell r="A103" t="str">
            <v>Cameroon</v>
          </cell>
          <cell r="B103">
            <v>1269</v>
          </cell>
          <cell r="C103">
            <v>1147</v>
          </cell>
          <cell r="E103">
            <v>1755</v>
          </cell>
          <cell r="F103">
            <v>6419</v>
          </cell>
        </row>
        <row r="104">
          <cell r="A104" t="str">
            <v>Cambodia</v>
          </cell>
          <cell r="B104">
            <v>1976</v>
          </cell>
          <cell r="C104">
            <v>556</v>
          </cell>
          <cell r="D104">
            <v>4144</v>
          </cell>
          <cell r="E104">
            <v>6105</v>
          </cell>
          <cell r="F104">
            <v>6137</v>
          </cell>
        </row>
        <row r="105">
          <cell r="A105" t="str">
            <v>Azerbaijan</v>
          </cell>
          <cell r="B105">
            <v>10103</v>
          </cell>
          <cell r="C105">
            <v>10008</v>
          </cell>
          <cell r="D105">
            <v>7845</v>
          </cell>
          <cell r="E105">
            <v>7652</v>
          </cell>
          <cell r="F105">
            <v>5656</v>
          </cell>
        </row>
        <row r="106">
          <cell r="A106" t="str">
            <v>Belarus</v>
          </cell>
          <cell r="B106">
            <v>7265</v>
          </cell>
          <cell r="C106">
            <v>3980</v>
          </cell>
          <cell r="D106">
            <v>5223</v>
          </cell>
          <cell r="E106">
            <v>5063</v>
          </cell>
          <cell r="F106">
            <v>5534</v>
          </cell>
        </row>
        <row r="107">
          <cell r="A107" t="str">
            <v>Guyana</v>
          </cell>
          <cell r="B107">
            <v>4767</v>
          </cell>
          <cell r="C107">
            <v>4517</v>
          </cell>
          <cell r="D107">
            <v>4142</v>
          </cell>
          <cell r="E107">
            <v>4904</v>
          </cell>
          <cell r="F107">
            <v>4963</v>
          </cell>
        </row>
        <row r="108">
          <cell r="A108" t="str">
            <v>Niger</v>
          </cell>
          <cell r="B108">
            <v>3162</v>
          </cell>
          <cell r="C108">
            <v>1317</v>
          </cell>
          <cell r="D108">
            <v>4201</v>
          </cell>
          <cell r="E108">
            <v>3512</v>
          </cell>
          <cell r="F108">
            <v>4830</v>
          </cell>
        </row>
        <row r="109">
          <cell r="A109" t="str">
            <v>Central African Republic</v>
          </cell>
          <cell r="B109">
            <v>1876</v>
          </cell>
          <cell r="C109">
            <v>865</v>
          </cell>
          <cell r="D109">
            <v>2361</v>
          </cell>
          <cell r="E109">
            <v>3925</v>
          </cell>
          <cell r="F109">
            <v>4741</v>
          </cell>
        </row>
        <row r="110">
          <cell r="A110" t="str">
            <v>Swaziland</v>
          </cell>
          <cell r="B110">
            <v>0</v>
          </cell>
          <cell r="C110">
            <v>2783</v>
          </cell>
          <cell r="D110">
            <v>2512</v>
          </cell>
          <cell r="E110">
            <v>1323</v>
          </cell>
          <cell r="F110">
            <v>4727</v>
          </cell>
        </row>
        <row r="111">
          <cell r="A111" t="str">
            <v>Afghanistan</v>
          </cell>
          <cell r="B111">
            <v>26696</v>
          </cell>
          <cell r="C111">
            <v>24773</v>
          </cell>
          <cell r="D111">
            <v>25841</v>
          </cell>
          <cell r="E111">
            <v>37649</v>
          </cell>
          <cell r="F111">
            <v>4699</v>
          </cell>
        </row>
        <row r="112">
          <cell r="A112" t="str">
            <v>Macedonia, The Former Yugoslav Republic of</v>
          </cell>
          <cell r="B112">
            <v>3696</v>
          </cell>
          <cell r="C112">
            <v>4654</v>
          </cell>
          <cell r="D112">
            <v>3832</v>
          </cell>
          <cell r="E112">
            <v>4251</v>
          </cell>
          <cell r="F112">
            <v>4466</v>
          </cell>
        </row>
        <row r="113">
          <cell r="A113" t="str">
            <v>Uruguay</v>
          </cell>
          <cell r="B113">
            <v>5134</v>
          </cell>
          <cell r="C113">
            <v>4513</v>
          </cell>
          <cell r="D113">
            <v>6029</v>
          </cell>
          <cell r="E113">
            <v>3862</v>
          </cell>
          <cell r="F113">
            <v>4426</v>
          </cell>
        </row>
        <row r="114">
          <cell r="A114" t="str">
            <v>Tanzania, United Republic of</v>
          </cell>
          <cell r="B114">
            <v>2537</v>
          </cell>
          <cell r="C114">
            <v>1521</v>
          </cell>
          <cell r="D114">
            <v>6046</v>
          </cell>
          <cell r="E114">
            <v>8083</v>
          </cell>
          <cell r="F114">
            <v>4313</v>
          </cell>
        </row>
        <row r="115">
          <cell r="A115" t="str">
            <v>Liberia</v>
          </cell>
          <cell r="B115">
            <v>3649</v>
          </cell>
          <cell r="C115">
            <v>1973</v>
          </cell>
          <cell r="D115">
            <v>2081</v>
          </cell>
          <cell r="E115">
            <v>2522</v>
          </cell>
          <cell r="F115">
            <v>3930</v>
          </cell>
        </row>
        <row r="116">
          <cell r="A116" t="str">
            <v>Armenia</v>
          </cell>
          <cell r="B116">
            <v>5867</v>
          </cell>
          <cell r="C116">
            <v>4049</v>
          </cell>
          <cell r="D116">
            <v>4327</v>
          </cell>
          <cell r="E116">
            <v>5076</v>
          </cell>
          <cell r="F116">
            <v>3868</v>
          </cell>
        </row>
        <row r="117">
          <cell r="A117" t="str">
            <v>Cabo Verde</v>
          </cell>
          <cell r="B117">
            <v>2381</v>
          </cell>
          <cell r="C117">
            <v>1847</v>
          </cell>
          <cell r="D117">
            <v>2733</v>
          </cell>
          <cell r="E117">
            <v>2560</v>
          </cell>
          <cell r="F117">
            <v>3465</v>
          </cell>
        </row>
        <row r="118">
          <cell r="A118" t="str">
            <v>Uganda</v>
          </cell>
          <cell r="B118">
            <v>3060</v>
          </cell>
          <cell r="C118">
            <v>1462</v>
          </cell>
          <cell r="D118">
            <v>1067</v>
          </cell>
          <cell r="E118">
            <v>1530</v>
          </cell>
          <cell r="F118">
            <v>3334</v>
          </cell>
        </row>
        <row r="119">
          <cell r="A119" t="str">
            <v>Slovenia</v>
          </cell>
          <cell r="B119">
            <v>2600</v>
          </cell>
          <cell r="C119">
            <v>2497</v>
          </cell>
          <cell r="D119">
            <v>3035</v>
          </cell>
          <cell r="E119">
            <v>2757</v>
          </cell>
          <cell r="F119">
            <v>3333</v>
          </cell>
        </row>
        <row r="120">
          <cell r="A120" t="str">
            <v>Malawi</v>
          </cell>
          <cell r="B120">
            <v>477</v>
          </cell>
          <cell r="C120">
            <v>2925</v>
          </cell>
          <cell r="D120">
            <v>1161</v>
          </cell>
          <cell r="E120">
            <v>3427</v>
          </cell>
          <cell r="F120">
            <v>3275</v>
          </cell>
        </row>
        <row r="121">
          <cell r="A121" t="str">
            <v>Côte d'Ivoire</v>
          </cell>
          <cell r="B121">
            <v>1710</v>
          </cell>
          <cell r="C121">
            <v>3940</v>
          </cell>
          <cell r="D121">
            <v>2740</v>
          </cell>
          <cell r="E121">
            <v>1427</v>
          </cell>
          <cell r="F121">
            <v>3249</v>
          </cell>
        </row>
        <row r="122">
          <cell r="A122" t="str">
            <v>Cyprus</v>
          </cell>
          <cell r="B122">
            <v>2724</v>
          </cell>
          <cell r="C122">
            <v>3444</v>
          </cell>
          <cell r="D122">
            <v>2984</v>
          </cell>
          <cell r="E122">
            <v>3162</v>
          </cell>
          <cell r="F122">
            <v>3236</v>
          </cell>
        </row>
        <row r="123">
          <cell r="A123" t="str">
            <v>Tajikistan</v>
          </cell>
          <cell r="B123">
            <v>3294</v>
          </cell>
          <cell r="C123">
            <v>5865</v>
          </cell>
          <cell r="D123">
            <v>4649</v>
          </cell>
          <cell r="E123">
            <v>5571</v>
          </cell>
          <cell r="F123">
            <v>3140</v>
          </cell>
        </row>
        <row r="124">
          <cell r="A124" t="str">
            <v>Free Zones</v>
          </cell>
          <cell r="B124">
            <v>749</v>
          </cell>
          <cell r="C124">
            <v>14282</v>
          </cell>
          <cell r="D124">
            <v>1906</v>
          </cell>
          <cell r="E124">
            <v>4623</v>
          </cell>
          <cell r="F124">
            <v>3074</v>
          </cell>
        </row>
        <row r="125">
          <cell r="A125" t="str">
            <v>Nigeria</v>
          </cell>
          <cell r="B125">
            <v>3144</v>
          </cell>
          <cell r="C125">
            <v>2438</v>
          </cell>
          <cell r="D125">
            <v>1897</v>
          </cell>
          <cell r="E125">
            <v>1317</v>
          </cell>
          <cell r="F125">
            <v>2383</v>
          </cell>
        </row>
        <row r="126">
          <cell r="A126" t="str">
            <v>Bolivia, Plurinational State of</v>
          </cell>
          <cell r="B126">
            <v>1104</v>
          </cell>
          <cell r="C126">
            <v>1700</v>
          </cell>
          <cell r="D126">
            <v>1989</v>
          </cell>
          <cell r="E126">
            <v>2818</v>
          </cell>
          <cell r="F126">
            <v>2333</v>
          </cell>
        </row>
        <row r="127">
          <cell r="A127" t="str">
            <v>Argentina</v>
          </cell>
          <cell r="B127">
            <v>1093</v>
          </cell>
          <cell r="C127">
            <v>1084</v>
          </cell>
          <cell r="D127">
            <v>3166</v>
          </cell>
          <cell r="E127">
            <v>3009</v>
          </cell>
          <cell r="F127">
            <v>2187</v>
          </cell>
        </row>
        <row r="128">
          <cell r="A128" t="str">
            <v>Botswana</v>
          </cell>
          <cell r="B128">
            <v>15820</v>
          </cell>
          <cell r="C128">
            <v>2526</v>
          </cell>
          <cell r="D128">
            <v>8146</v>
          </cell>
          <cell r="E128">
            <v>3421</v>
          </cell>
          <cell r="F128">
            <v>2185</v>
          </cell>
        </row>
        <row r="129">
          <cell r="A129" t="str">
            <v>Sierra Leone</v>
          </cell>
          <cell r="E129">
            <v>2</v>
          </cell>
          <cell r="F129">
            <v>2134</v>
          </cell>
        </row>
        <row r="130">
          <cell r="A130" t="str">
            <v>Saint Lucia</v>
          </cell>
          <cell r="E130">
            <v>1084</v>
          </cell>
          <cell r="F130">
            <v>2039</v>
          </cell>
        </row>
        <row r="131">
          <cell r="A131" t="str">
            <v>Burkina Faso</v>
          </cell>
          <cell r="B131">
            <v>2120</v>
          </cell>
          <cell r="C131">
            <v>2493</v>
          </cell>
          <cell r="D131">
            <v>1938</v>
          </cell>
          <cell r="E131">
            <v>1048</v>
          </cell>
          <cell r="F131">
            <v>1912</v>
          </cell>
        </row>
        <row r="132">
          <cell r="A132" t="str">
            <v>Burundi</v>
          </cell>
          <cell r="B132">
            <v>4658</v>
          </cell>
          <cell r="C132">
            <v>2309</v>
          </cell>
          <cell r="D132">
            <v>6445</v>
          </cell>
          <cell r="E132">
            <v>556</v>
          </cell>
          <cell r="F132">
            <v>1827</v>
          </cell>
        </row>
        <row r="133">
          <cell r="A133" t="str">
            <v>Turkmenistan</v>
          </cell>
          <cell r="B133">
            <v>1977</v>
          </cell>
          <cell r="C133">
            <v>2670</v>
          </cell>
          <cell r="D133">
            <v>2873</v>
          </cell>
          <cell r="E133">
            <v>3209</v>
          </cell>
          <cell r="F133">
            <v>1705</v>
          </cell>
        </row>
        <row r="134">
          <cell r="A134" t="str">
            <v>Madagascar</v>
          </cell>
          <cell r="B134">
            <v>2214</v>
          </cell>
          <cell r="C134">
            <v>1771</v>
          </cell>
          <cell r="D134">
            <v>1554</v>
          </cell>
          <cell r="E134">
            <v>1657</v>
          </cell>
          <cell r="F134">
            <v>1632</v>
          </cell>
        </row>
        <row r="135">
          <cell r="A135" t="str">
            <v>Palestine, State of</v>
          </cell>
          <cell r="B135">
            <v>6462</v>
          </cell>
          <cell r="C135">
            <v>6702</v>
          </cell>
          <cell r="D135">
            <v>0</v>
          </cell>
          <cell r="E135">
            <v>11873</v>
          </cell>
          <cell r="F135">
            <v>1539</v>
          </cell>
        </row>
        <row r="136">
          <cell r="A136" t="str">
            <v>Lesotho</v>
          </cell>
          <cell r="B136">
            <v>4043</v>
          </cell>
          <cell r="C136">
            <v>3727</v>
          </cell>
          <cell r="D136">
            <v>0</v>
          </cell>
          <cell r="E136">
            <v>1914</v>
          </cell>
          <cell r="F136">
            <v>1520</v>
          </cell>
        </row>
        <row r="137">
          <cell r="A137" t="str">
            <v>French Polynesia</v>
          </cell>
          <cell r="B137">
            <v>722</v>
          </cell>
          <cell r="C137">
            <v>852</v>
          </cell>
          <cell r="D137">
            <v>795</v>
          </cell>
          <cell r="E137">
            <v>837</v>
          </cell>
          <cell r="F137">
            <v>1452</v>
          </cell>
        </row>
        <row r="138">
          <cell r="A138" t="str">
            <v>Estonia</v>
          </cell>
          <cell r="B138">
            <v>934</v>
          </cell>
          <cell r="C138">
            <v>987</v>
          </cell>
          <cell r="D138">
            <v>1363</v>
          </cell>
          <cell r="E138">
            <v>743</v>
          </cell>
          <cell r="F138">
            <v>1383</v>
          </cell>
        </row>
        <row r="139">
          <cell r="A139" t="str">
            <v>Maldives</v>
          </cell>
          <cell r="B139">
            <v>1009</v>
          </cell>
          <cell r="C139">
            <v>1093</v>
          </cell>
          <cell r="D139">
            <v>1190</v>
          </cell>
          <cell r="E139">
            <v>1123</v>
          </cell>
          <cell r="F139">
            <v>1319</v>
          </cell>
        </row>
        <row r="140">
          <cell r="A140" t="str">
            <v>Finland</v>
          </cell>
          <cell r="B140">
            <v>807</v>
          </cell>
          <cell r="C140">
            <v>752</v>
          </cell>
          <cell r="D140">
            <v>769</v>
          </cell>
          <cell r="E140">
            <v>4121</v>
          </cell>
          <cell r="F140">
            <v>1284</v>
          </cell>
        </row>
        <row r="141">
          <cell r="A141" t="str">
            <v>Rwanda</v>
          </cell>
          <cell r="B141">
            <v>4964</v>
          </cell>
          <cell r="C141">
            <v>7269</v>
          </cell>
          <cell r="D141">
            <v>4210</v>
          </cell>
          <cell r="E141">
            <v>4145</v>
          </cell>
          <cell r="F141">
            <v>1274</v>
          </cell>
        </row>
        <row r="142">
          <cell r="A142" t="str">
            <v>Kyrgyzstan</v>
          </cell>
          <cell r="B142">
            <v>1416</v>
          </cell>
          <cell r="C142">
            <v>2207</v>
          </cell>
          <cell r="D142">
            <v>2075</v>
          </cell>
          <cell r="E142">
            <v>2174</v>
          </cell>
          <cell r="F142">
            <v>1171</v>
          </cell>
        </row>
        <row r="143">
          <cell r="A143" t="str">
            <v>Ukraine</v>
          </cell>
          <cell r="B143">
            <v>1904</v>
          </cell>
          <cell r="C143">
            <v>1905</v>
          </cell>
          <cell r="D143">
            <v>2464</v>
          </cell>
          <cell r="E143">
            <v>2390</v>
          </cell>
          <cell r="F143">
            <v>1157</v>
          </cell>
        </row>
        <row r="144">
          <cell r="A144" t="str">
            <v>Albania</v>
          </cell>
          <cell r="B144">
            <v>1247</v>
          </cell>
          <cell r="C144">
            <v>3860</v>
          </cell>
          <cell r="D144">
            <v>2909</v>
          </cell>
          <cell r="E144">
            <v>1703</v>
          </cell>
          <cell r="F144">
            <v>1031</v>
          </cell>
        </row>
        <row r="145">
          <cell r="A145" t="str">
            <v>Luxembourg</v>
          </cell>
          <cell r="B145">
            <v>736</v>
          </cell>
          <cell r="C145">
            <v>1547</v>
          </cell>
          <cell r="D145">
            <v>1070</v>
          </cell>
          <cell r="E145">
            <v>1103</v>
          </cell>
          <cell r="F145">
            <v>1026</v>
          </cell>
        </row>
        <row r="146">
          <cell r="A146" t="str">
            <v>Guinea</v>
          </cell>
          <cell r="B146">
            <v>6344</v>
          </cell>
          <cell r="C146">
            <v>3366</v>
          </cell>
          <cell r="D146">
            <v>3739</v>
          </cell>
          <cell r="E146">
            <v>12781</v>
          </cell>
          <cell r="F146">
            <v>994</v>
          </cell>
        </row>
        <row r="147">
          <cell r="A147" t="str">
            <v>Netherlands Antilles</v>
          </cell>
          <cell r="B147">
            <v>190</v>
          </cell>
          <cell r="C147">
            <v>791</v>
          </cell>
          <cell r="D147">
            <v>134</v>
          </cell>
          <cell r="E147">
            <v>369</v>
          </cell>
          <cell r="F147">
            <v>952</v>
          </cell>
        </row>
        <row r="148">
          <cell r="A148" t="str">
            <v>Montenegro</v>
          </cell>
          <cell r="B148">
            <v>798</v>
          </cell>
          <cell r="C148">
            <v>1206</v>
          </cell>
          <cell r="D148">
            <v>1270</v>
          </cell>
          <cell r="E148">
            <v>1119</v>
          </cell>
          <cell r="F148">
            <v>943</v>
          </cell>
        </row>
        <row r="149">
          <cell r="A149" t="str">
            <v>Suriname</v>
          </cell>
          <cell r="B149">
            <v>1437</v>
          </cell>
          <cell r="C149">
            <v>1148</v>
          </cell>
          <cell r="D149">
            <v>1473</v>
          </cell>
          <cell r="E149">
            <v>1391</v>
          </cell>
          <cell r="F149">
            <v>943</v>
          </cell>
        </row>
        <row r="150">
          <cell r="A150" t="str">
            <v>Malta</v>
          </cell>
          <cell r="B150">
            <v>894</v>
          </cell>
          <cell r="C150">
            <v>793</v>
          </cell>
          <cell r="D150">
            <v>698</v>
          </cell>
          <cell r="E150">
            <v>950</v>
          </cell>
          <cell r="F150">
            <v>901</v>
          </cell>
        </row>
        <row r="151">
          <cell r="A151" t="str">
            <v>Namibia</v>
          </cell>
          <cell r="B151">
            <v>691</v>
          </cell>
          <cell r="C151">
            <v>359</v>
          </cell>
          <cell r="D151">
            <v>579</v>
          </cell>
          <cell r="E151">
            <v>498</v>
          </cell>
          <cell r="F151">
            <v>889</v>
          </cell>
        </row>
        <row r="152">
          <cell r="A152" t="str">
            <v>Comoros</v>
          </cell>
          <cell r="B152">
            <v>387</v>
          </cell>
          <cell r="C152">
            <v>206</v>
          </cell>
          <cell r="D152">
            <v>87</v>
          </cell>
          <cell r="E152">
            <v>720</v>
          </cell>
          <cell r="F152">
            <v>868</v>
          </cell>
        </row>
        <row r="153">
          <cell r="A153" t="str">
            <v>Barbados</v>
          </cell>
          <cell r="B153">
            <v>928</v>
          </cell>
          <cell r="C153">
            <v>814</v>
          </cell>
          <cell r="D153">
            <v>804</v>
          </cell>
          <cell r="E153">
            <v>616</v>
          </cell>
          <cell r="F153">
            <v>864</v>
          </cell>
        </row>
        <row r="154">
          <cell r="A154" t="str">
            <v>Zambia</v>
          </cell>
          <cell r="B154">
            <v>1951</v>
          </cell>
          <cell r="C154">
            <v>439</v>
          </cell>
          <cell r="D154">
            <v>504</v>
          </cell>
          <cell r="E154">
            <v>1347</v>
          </cell>
          <cell r="F154">
            <v>823</v>
          </cell>
        </row>
        <row r="155">
          <cell r="A155" t="str">
            <v>Sao Tome and Principe</v>
          </cell>
          <cell r="B155">
            <v>966</v>
          </cell>
          <cell r="C155">
            <v>765</v>
          </cell>
          <cell r="D155">
            <v>799</v>
          </cell>
          <cell r="E155">
            <v>888</v>
          </cell>
          <cell r="F155">
            <v>817</v>
          </cell>
        </row>
        <row r="156">
          <cell r="A156" t="str">
            <v>Brunei Darussalam</v>
          </cell>
          <cell r="B156">
            <v>602</v>
          </cell>
          <cell r="C156">
            <v>967</v>
          </cell>
          <cell r="D156">
            <v>684</v>
          </cell>
          <cell r="E156">
            <v>861</v>
          </cell>
          <cell r="F156">
            <v>782</v>
          </cell>
        </row>
        <row r="157">
          <cell r="A157" t="str">
            <v>Moldova, Republic of</v>
          </cell>
          <cell r="B157">
            <v>446</v>
          </cell>
          <cell r="C157">
            <v>1254</v>
          </cell>
          <cell r="D157">
            <v>543</v>
          </cell>
          <cell r="E157">
            <v>675</v>
          </cell>
          <cell r="F157">
            <v>761</v>
          </cell>
        </row>
        <row r="158">
          <cell r="A158" t="str">
            <v>Mozambique</v>
          </cell>
          <cell r="B158">
            <v>2824</v>
          </cell>
          <cell r="C158">
            <v>136</v>
          </cell>
          <cell r="D158">
            <v>528</v>
          </cell>
          <cell r="E158">
            <v>532</v>
          </cell>
          <cell r="F158">
            <v>710</v>
          </cell>
        </row>
        <row r="159">
          <cell r="A159" t="str">
            <v>Mali</v>
          </cell>
          <cell r="B159">
            <v>512</v>
          </cell>
          <cell r="C159">
            <v>1753</v>
          </cell>
          <cell r="D159">
            <v>4996</v>
          </cell>
          <cell r="E159">
            <v>1927</v>
          </cell>
          <cell r="F159">
            <v>609</v>
          </cell>
        </row>
        <row r="160">
          <cell r="A160" t="str">
            <v>Gambia</v>
          </cell>
          <cell r="B160">
            <v>7</v>
          </cell>
          <cell r="C160">
            <v>59</v>
          </cell>
          <cell r="D160">
            <v>235</v>
          </cell>
          <cell r="E160">
            <v>679</v>
          </cell>
          <cell r="F160">
            <v>524</v>
          </cell>
        </row>
        <row r="161">
          <cell r="A161" t="str">
            <v>Seychelles</v>
          </cell>
          <cell r="B161">
            <v>577</v>
          </cell>
          <cell r="C161">
            <v>1361</v>
          </cell>
          <cell r="D161">
            <v>1813</v>
          </cell>
          <cell r="E161">
            <v>411</v>
          </cell>
          <cell r="F161">
            <v>488</v>
          </cell>
        </row>
        <row r="162">
          <cell r="A162" t="str">
            <v>Macao, China</v>
          </cell>
          <cell r="B162">
            <v>496</v>
          </cell>
          <cell r="C162">
            <v>577</v>
          </cell>
          <cell r="E162">
            <v>550</v>
          </cell>
          <cell r="F162">
            <v>484</v>
          </cell>
        </row>
        <row r="163">
          <cell r="A163" t="str">
            <v>New Caledonia</v>
          </cell>
          <cell r="B163">
            <v>306</v>
          </cell>
          <cell r="C163">
            <v>458</v>
          </cell>
          <cell r="D163">
            <v>401</v>
          </cell>
          <cell r="E163">
            <v>401</v>
          </cell>
          <cell r="F163">
            <v>451</v>
          </cell>
        </row>
        <row r="164">
          <cell r="A164" t="str">
            <v>Mauritania</v>
          </cell>
          <cell r="B164">
            <v>264</v>
          </cell>
          <cell r="C164">
            <v>1964</v>
          </cell>
          <cell r="D164">
            <v>4553</v>
          </cell>
          <cell r="E164">
            <v>2425</v>
          </cell>
          <cell r="F164">
            <v>395</v>
          </cell>
        </row>
        <row r="165">
          <cell r="A165" t="str">
            <v>Bahamas</v>
          </cell>
          <cell r="B165">
            <v>130</v>
          </cell>
          <cell r="C165">
            <v>145</v>
          </cell>
          <cell r="D165">
            <v>129</v>
          </cell>
          <cell r="E165">
            <v>167</v>
          </cell>
          <cell r="F165">
            <v>383</v>
          </cell>
        </row>
        <row r="166">
          <cell r="A166" t="str">
            <v>Togo</v>
          </cell>
          <cell r="B166">
            <v>296</v>
          </cell>
          <cell r="C166">
            <v>197</v>
          </cell>
          <cell r="D166">
            <v>25</v>
          </cell>
          <cell r="E166">
            <v>511</v>
          </cell>
          <cell r="F166">
            <v>379</v>
          </cell>
        </row>
        <row r="167">
          <cell r="A167" t="str">
            <v>Bhutan</v>
          </cell>
          <cell r="B167">
            <v>1792</v>
          </cell>
          <cell r="C167">
            <v>3252</v>
          </cell>
          <cell r="D167">
            <v>166</v>
          </cell>
          <cell r="E167">
            <v>101</v>
          </cell>
          <cell r="F167">
            <v>355</v>
          </cell>
        </row>
        <row r="168">
          <cell r="A168" t="str">
            <v>Paraguay</v>
          </cell>
          <cell r="B168">
            <v>240</v>
          </cell>
          <cell r="C168">
            <v>287</v>
          </cell>
          <cell r="D168">
            <v>151</v>
          </cell>
          <cell r="E168">
            <v>493</v>
          </cell>
          <cell r="F168">
            <v>333</v>
          </cell>
        </row>
        <row r="169">
          <cell r="A169" t="str">
            <v>Iceland</v>
          </cell>
          <cell r="B169">
            <v>195</v>
          </cell>
          <cell r="C169">
            <v>310</v>
          </cell>
          <cell r="D169">
            <v>283</v>
          </cell>
          <cell r="E169">
            <v>282</v>
          </cell>
          <cell r="F169">
            <v>331</v>
          </cell>
        </row>
        <row r="170">
          <cell r="A170" t="str">
            <v>Lao People's Democratic Republic</v>
          </cell>
          <cell r="B170">
            <v>3818</v>
          </cell>
          <cell r="C170">
            <v>0</v>
          </cell>
          <cell r="D170">
            <v>555</v>
          </cell>
          <cell r="E170">
            <v>75</v>
          </cell>
          <cell r="F170">
            <v>299</v>
          </cell>
        </row>
        <row r="171">
          <cell r="A171" t="str">
            <v>Antigua and Barbuda</v>
          </cell>
          <cell r="B171">
            <v>264</v>
          </cell>
          <cell r="C171">
            <v>301</v>
          </cell>
          <cell r="D171">
            <v>265</v>
          </cell>
          <cell r="E171">
            <v>305</v>
          </cell>
          <cell r="F171">
            <v>268</v>
          </cell>
        </row>
        <row r="172">
          <cell r="A172" t="str">
            <v>Saint Vincent and the Grenadines</v>
          </cell>
          <cell r="B172">
            <v>329</v>
          </cell>
          <cell r="C172">
            <v>246</v>
          </cell>
          <cell r="D172">
            <v>658</v>
          </cell>
          <cell r="E172">
            <v>318</v>
          </cell>
          <cell r="F172">
            <v>234</v>
          </cell>
        </row>
        <row r="173">
          <cell r="A173" t="str">
            <v>Dominica</v>
          </cell>
          <cell r="B173">
            <v>57</v>
          </cell>
          <cell r="C173">
            <v>37</v>
          </cell>
          <cell r="D173">
            <v>46</v>
          </cell>
          <cell r="E173">
            <v>338</v>
          </cell>
          <cell r="F173">
            <v>229</v>
          </cell>
        </row>
        <row r="174">
          <cell r="A174" t="str">
            <v>Benin</v>
          </cell>
          <cell r="B174">
            <v>102</v>
          </cell>
          <cell r="C174">
            <v>137</v>
          </cell>
          <cell r="D174">
            <v>105</v>
          </cell>
          <cell r="E174">
            <v>80</v>
          </cell>
          <cell r="F174">
            <v>224</v>
          </cell>
        </row>
        <row r="175">
          <cell r="A175" t="str">
            <v>Belize</v>
          </cell>
          <cell r="B175">
            <v>392</v>
          </cell>
          <cell r="C175">
            <v>177</v>
          </cell>
          <cell r="D175">
            <v>284</v>
          </cell>
          <cell r="E175">
            <v>237</v>
          </cell>
          <cell r="F175">
            <v>220</v>
          </cell>
        </row>
        <row r="176">
          <cell r="A176" t="str">
            <v>Grenada</v>
          </cell>
          <cell r="B176">
            <v>206</v>
          </cell>
          <cell r="C176">
            <v>268</v>
          </cell>
          <cell r="D176">
            <v>261</v>
          </cell>
          <cell r="E176">
            <v>181</v>
          </cell>
          <cell r="F176">
            <v>200</v>
          </cell>
        </row>
        <row r="177">
          <cell r="A177" t="str">
            <v>Mongolia</v>
          </cell>
          <cell r="B177">
            <v>30</v>
          </cell>
          <cell r="C177">
            <v>8</v>
          </cell>
          <cell r="D177">
            <v>17</v>
          </cell>
          <cell r="E177">
            <v>0</v>
          </cell>
          <cell r="F177">
            <v>168</v>
          </cell>
        </row>
        <row r="178">
          <cell r="A178" t="str">
            <v>Equatorial Guinea</v>
          </cell>
          <cell r="B178">
            <v>56</v>
          </cell>
          <cell r="C178">
            <v>161</v>
          </cell>
          <cell r="D178">
            <v>189</v>
          </cell>
          <cell r="E178">
            <v>198</v>
          </cell>
          <cell r="F178">
            <v>155</v>
          </cell>
        </row>
        <row r="179">
          <cell r="A179" t="str">
            <v>United States Minor Outlying Islands</v>
          </cell>
          <cell r="B179">
            <v>497</v>
          </cell>
          <cell r="C179">
            <v>1135</v>
          </cell>
          <cell r="D179">
            <v>214</v>
          </cell>
          <cell r="E179">
            <v>720</v>
          </cell>
          <cell r="F179">
            <v>153</v>
          </cell>
        </row>
        <row r="180">
          <cell r="A180" t="str">
            <v>Bermuda</v>
          </cell>
          <cell r="C180">
            <v>0</v>
          </cell>
          <cell r="D180">
            <v>135</v>
          </cell>
          <cell r="E180">
            <v>153</v>
          </cell>
          <cell r="F180">
            <v>107</v>
          </cell>
        </row>
        <row r="181">
          <cell r="A181" t="str">
            <v>Saint Kitts and Nevis</v>
          </cell>
          <cell r="B181">
            <v>132</v>
          </cell>
          <cell r="C181">
            <v>79</v>
          </cell>
          <cell r="D181">
            <v>78</v>
          </cell>
          <cell r="E181">
            <v>212</v>
          </cell>
          <cell r="F181">
            <v>104</v>
          </cell>
        </row>
        <row r="182">
          <cell r="A182" t="str">
            <v>Tonga</v>
          </cell>
          <cell r="B182">
            <v>1</v>
          </cell>
          <cell r="C182">
            <v>1</v>
          </cell>
          <cell r="D182">
            <v>3</v>
          </cell>
          <cell r="E182">
            <v>1</v>
          </cell>
          <cell r="F182">
            <v>79</v>
          </cell>
        </row>
        <row r="183">
          <cell r="A183" t="str">
            <v>Aruba</v>
          </cell>
          <cell r="B183">
            <v>446</v>
          </cell>
          <cell r="C183">
            <v>435</v>
          </cell>
          <cell r="D183">
            <v>127</v>
          </cell>
          <cell r="E183">
            <v>156</v>
          </cell>
          <cell r="F183">
            <v>57</v>
          </cell>
        </row>
        <row r="184">
          <cell r="A184" t="str">
            <v>Gabon</v>
          </cell>
          <cell r="B184">
            <v>163</v>
          </cell>
          <cell r="C184">
            <v>247</v>
          </cell>
          <cell r="D184">
            <v>0</v>
          </cell>
          <cell r="E184">
            <v>202</v>
          </cell>
          <cell r="F184">
            <v>49</v>
          </cell>
        </row>
        <row r="185">
          <cell r="A185" t="str">
            <v>British Virgin Islands</v>
          </cell>
          <cell r="B185">
            <v>256</v>
          </cell>
          <cell r="C185">
            <v>8</v>
          </cell>
          <cell r="D185">
            <v>12</v>
          </cell>
          <cell r="E185">
            <v>9</v>
          </cell>
          <cell r="F185">
            <v>48</v>
          </cell>
        </row>
        <row r="186">
          <cell r="A186" t="str">
            <v>Pitcairn</v>
          </cell>
          <cell r="F186">
            <v>40</v>
          </cell>
        </row>
        <row r="187">
          <cell r="A187" t="str">
            <v>Papua New Guinea</v>
          </cell>
          <cell r="B187">
            <v>755</v>
          </cell>
          <cell r="C187">
            <v>50</v>
          </cell>
          <cell r="D187">
            <v>100</v>
          </cell>
          <cell r="E187">
            <v>18</v>
          </cell>
          <cell r="F187">
            <v>34</v>
          </cell>
        </row>
        <row r="188">
          <cell r="A188" t="str">
            <v>Ghana</v>
          </cell>
          <cell r="B188">
            <v>26688</v>
          </cell>
          <cell r="C188">
            <v>23390</v>
          </cell>
          <cell r="D188">
            <v>18256</v>
          </cell>
          <cell r="E188">
            <v>175</v>
          </cell>
          <cell r="F188">
            <v>31</v>
          </cell>
        </row>
        <row r="189">
          <cell r="A189" t="str">
            <v>Guinea-Bissau</v>
          </cell>
          <cell r="B189">
            <v>1479</v>
          </cell>
          <cell r="C189">
            <v>1687</v>
          </cell>
          <cell r="D189">
            <v>1548</v>
          </cell>
          <cell r="E189">
            <v>514</v>
          </cell>
          <cell r="F189">
            <v>30</v>
          </cell>
        </row>
        <row r="190">
          <cell r="A190" t="str">
            <v>Ship stores and bunkers</v>
          </cell>
          <cell r="B190">
            <v>26</v>
          </cell>
          <cell r="C190">
            <v>47</v>
          </cell>
          <cell r="D190">
            <v>37</v>
          </cell>
          <cell r="E190">
            <v>23</v>
          </cell>
          <cell r="F190">
            <v>30</v>
          </cell>
        </row>
        <row r="191">
          <cell r="A191" t="str">
            <v>Andorra</v>
          </cell>
          <cell r="B191">
            <v>44</v>
          </cell>
          <cell r="C191">
            <v>29</v>
          </cell>
          <cell r="D191">
            <v>25</v>
          </cell>
          <cell r="E191">
            <v>22</v>
          </cell>
          <cell r="F191">
            <v>27</v>
          </cell>
        </row>
        <row r="192">
          <cell r="A192" t="str">
            <v>Marshall Islands</v>
          </cell>
          <cell r="E192">
            <v>0</v>
          </cell>
          <cell r="F192">
            <v>22</v>
          </cell>
        </row>
        <row r="193">
          <cell r="A193" t="str">
            <v>Faroe Islands</v>
          </cell>
          <cell r="B193">
            <v>14</v>
          </cell>
          <cell r="C193">
            <v>7</v>
          </cell>
          <cell r="D193">
            <v>3</v>
          </cell>
          <cell r="E193">
            <v>17</v>
          </cell>
          <cell r="F193">
            <v>19</v>
          </cell>
        </row>
        <row r="194">
          <cell r="A194" t="str">
            <v>Korea, Democratic People's Republic of</v>
          </cell>
          <cell r="B194">
            <v>40</v>
          </cell>
          <cell r="C194">
            <v>41</v>
          </cell>
          <cell r="D194">
            <v>33</v>
          </cell>
          <cell r="E194">
            <v>6</v>
          </cell>
          <cell r="F194">
            <v>11</v>
          </cell>
        </row>
        <row r="195">
          <cell r="A195" t="str">
            <v>Turks and Caicos Islands</v>
          </cell>
          <cell r="B195">
            <v>388</v>
          </cell>
          <cell r="C195">
            <v>290</v>
          </cell>
          <cell r="D195">
            <v>12</v>
          </cell>
          <cell r="E195">
            <v>7</v>
          </cell>
          <cell r="F195">
            <v>9</v>
          </cell>
        </row>
        <row r="196">
          <cell r="A196" t="str">
            <v>Cayman Islands</v>
          </cell>
          <cell r="B196">
            <v>9</v>
          </cell>
          <cell r="D196">
            <v>39</v>
          </cell>
          <cell r="E196">
            <v>27</v>
          </cell>
          <cell r="F196">
            <v>7</v>
          </cell>
        </row>
        <row r="197">
          <cell r="A197" t="str">
            <v>Samoa</v>
          </cell>
          <cell r="B197">
            <v>1</v>
          </cell>
          <cell r="C197">
            <v>0</v>
          </cell>
          <cell r="D197">
            <v>9</v>
          </cell>
          <cell r="E197">
            <v>1</v>
          </cell>
          <cell r="F197">
            <v>5</v>
          </cell>
        </row>
        <row r="198">
          <cell r="A198" t="str">
            <v>Timor-Leste</v>
          </cell>
          <cell r="D198">
            <v>0</v>
          </cell>
          <cell r="E198">
            <v>165</v>
          </cell>
          <cell r="F198">
            <v>3</v>
          </cell>
        </row>
        <row r="199">
          <cell r="A199" t="str">
            <v>Solomon Islands</v>
          </cell>
          <cell r="B199">
            <v>11</v>
          </cell>
          <cell r="D199">
            <v>43</v>
          </cell>
          <cell r="E199">
            <v>34</v>
          </cell>
          <cell r="F199">
            <v>3</v>
          </cell>
        </row>
        <row r="200">
          <cell r="A200" t="str">
            <v>Cook Islands</v>
          </cell>
          <cell r="B200">
            <v>2</v>
          </cell>
          <cell r="D200">
            <v>2</v>
          </cell>
          <cell r="E200">
            <v>3</v>
          </cell>
          <cell r="F200">
            <v>2</v>
          </cell>
        </row>
        <row r="201">
          <cell r="A201" t="str">
            <v>Greenland</v>
          </cell>
          <cell r="B201">
            <v>4</v>
          </cell>
          <cell r="C201">
            <v>3</v>
          </cell>
          <cell r="D201">
            <v>3</v>
          </cell>
          <cell r="E201">
            <v>2</v>
          </cell>
          <cell r="F201">
            <v>2</v>
          </cell>
        </row>
        <row r="202">
          <cell r="A202" t="str">
            <v>Northern Mariana Islands</v>
          </cell>
          <cell r="C202">
            <v>1</v>
          </cell>
          <cell r="D202">
            <v>3</v>
          </cell>
          <cell r="E202">
            <v>1</v>
          </cell>
          <cell r="F202">
            <v>2</v>
          </cell>
        </row>
        <row r="203">
          <cell r="A203" t="str">
            <v>Vanuatu</v>
          </cell>
          <cell r="B203">
            <v>5</v>
          </cell>
          <cell r="C203">
            <v>0</v>
          </cell>
          <cell r="D203">
            <v>3</v>
          </cell>
          <cell r="E203">
            <v>2</v>
          </cell>
          <cell r="F203">
            <v>2</v>
          </cell>
        </row>
        <row r="204">
          <cell r="A204" t="str">
            <v>Palau</v>
          </cell>
          <cell r="C204">
            <v>4</v>
          </cell>
          <cell r="E204">
            <v>11</v>
          </cell>
          <cell r="F204">
            <v>1</v>
          </cell>
        </row>
        <row r="205">
          <cell r="A205" t="str">
            <v>Saint Helena</v>
          </cell>
          <cell r="C205">
            <v>106</v>
          </cell>
          <cell r="D205">
            <v>3</v>
          </cell>
          <cell r="E205">
            <v>0</v>
          </cell>
          <cell r="F205">
            <v>1</v>
          </cell>
        </row>
        <row r="206">
          <cell r="A206" t="str">
            <v>Wallis and Futuna Islands</v>
          </cell>
          <cell r="B206">
            <v>95</v>
          </cell>
          <cell r="C206">
            <v>0</v>
          </cell>
          <cell r="D206">
            <v>2</v>
          </cell>
          <cell r="E206">
            <v>0</v>
          </cell>
          <cell r="F206">
            <v>0</v>
          </cell>
        </row>
        <row r="207">
          <cell r="A207" t="str">
            <v>Israel</v>
          </cell>
          <cell r="B207">
            <v>29996</v>
          </cell>
          <cell r="C207">
            <v>0</v>
          </cell>
          <cell r="D207">
            <v>31597</v>
          </cell>
          <cell r="E207">
            <v>35556</v>
          </cell>
          <cell r="F207" t="str">
            <v>No Quantity</v>
          </cell>
        </row>
        <row r="208">
          <cell r="A208" t="str">
            <v>Chile</v>
          </cell>
          <cell r="B208">
            <v>23662</v>
          </cell>
          <cell r="C208">
            <v>34620</v>
          </cell>
          <cell r="D208">
            <v>41115</v>
          </cell>
          <cell r="E208">
            <v>31182</v>
          </cell>
          <cell r="F208" t="str">
            <v>No Quantity</v>
          </cell>
        </row>
        <row r="209">
          <cell r="A209" t="str">
            <v>Dominican Republic</v>
          </cell>
          <cell r="B209">
            <v>32842</v>
          </cell>
          <cell r="C209">
            <v>0</v>
          </cell>
          <cell r="D209">
            <v>0</v>
          </cell>
          <cell r="E209">
            <v>14795</v>
          </cell>
          <cell r="F209" t="str">
            <v>No Quantity</v>
          </cell>
        </row>
        <row r="210">
          <cell r="A210" t="str">
            <v>Christmas Islands</v>
          </cell>
          <cell r="B210">
            <v>1</v>
          </cell>
          <cell r="D210">
            <v>188</v>
          </cell>
        </row>
        <row r="211">
          <cell r="A211" t="str">
            <v>Cocos (Keeling) Islands</v>
          </cell>
          <cell r="E211">
            <v>263</v>
          </cell>
        </row>
        <row r="212">
          <cell r="A212" t="str">
            <v>Mayotte</v>
          </cell>
          <cell r="B212">
            <v>90</v>
          </cell>
          <cell r="C212">
            <v>45</v>
          </cell>
          <cell r="D212">
            <v>280</v>
          </cell>
        </row>
        <row r="213">
          <cell r="A213" t="str">
            <v>Falkland Islands (Malvinas)</v>
          </cell>
          <cell r="B213">
            <v>2</v>
          </cell>
          <cell r="C213">
            <v>0</v>
          </cell>
          <cell r="D213">
            <v>2</v>
          </cell>
        </row>
        <row r="214">
          <cell r="A214" t="str">
            <v>Gibraltar</v>
          </cell>
          <cell r="B214">
            <v>17</v>
          </cell>
          <cell r="C214">
            <v>0</v>
          </cell>
          <cell r="D214">
            <v>0</v>
          </cell>
          <cell r="E214">
            <v>23</v>
          </cell>
          <cell r="F214" t="str">
            <v>No Quantity</v>
          </cell>
        </row>
        <row r="215">
          <cell r="A215" t="str">
            <v>Kiribati</v>
          </cell>
          <cell r="B215">
            <v>10</v>
          </cell>
          <cell r="C215">
            <v>4</v>
          </cell>
          <cell r="D215">
            <v>5</v>
          </cell>
          <cell r="E215">
            <v>3</v>
          </cell>
        </row>
        <row r="216">
          <cell r="A216" t="str">
            <v>French South Antarctic Territories</v>
          </cell>
          <cell r="D216">
            <v>12</v>
          </cell>
        </row>
        <row r="217">
          <cell r="A217" t="str">
            <v>Chad</v>
          </cell>
          <cell r="B217">
            <v>7576</v>
          </cell>
          <cell r="C217">
            <v>4123</v>
          </cell>
          <cell r="D217">
            <v>604</v>
          </cell>
          <cell r="E217">
            <v>1127</v>
          </cell>
          <cell r="F217" t="str">
            <v>No Quantity</v>
          </cell>
        </row>
        <row r="218">
          <cell r="A218" t="str">
            <v>Micronesia, Federated States of</v>
          </cell>
          <cell r="B218">
            <v>5</v>
          </cell>
          <cell r="C218">
            <v>2</v>
          </cell>
          <cell r="D218">
            <v>0</v>
          </cell>
        </row>
        <row r="219">
          <cell r="A219" t="str">
            <v>Nauru</v>
          </cell>
          <cell r="B219">
            <v>1</v>
          </cell>
          <cell r="C219">
            <v>1</v>
          </cell>
          <cell r="D219">
            <v>1</v>
          </cell>
          <cell r="E219">
            <v>2</v>
          </cell>
        </row>
        <row r="220">
          <cell r="A220" t="str">
            <v>Montserrat</v>
          </cell>
          <cell r="C220">
            <v>18</v>
          </cell>
          <cell r="D220">
            <v>17</v>
          </cell>
          <cell r="E220">
            <v>14</v>
          </cell>
        </row>
        <row r="221">
          <cell r="A221" t="str">
            <v>Tuvalu</v>
          </cell>
          <cell r="B221">
            <v>2</v>
          </cell>
          <cell r="D221">
            <v>1</v>
          </cell>
        </row>
        <row r="222">
          <cell r="A222" t="str">
            <v>Anguilla</v>
          </cell>
          <cell r="D222">
            <v>57</v>
          </cell>
        </row>
        <row r="223">
          <cell r="A223" t="str">
            <v>St. Pierre and Miquelon</v>
          </cell>
          <cell r="B223" t="str">
            <v>No Quantity</v>
          </cell>
          <cell r="C223">
            <v>0</v>
          </cell>
          <cell r="D223">
            <v>2</v>
          </cell>
        </row>
        <row r="224">
          <cell r="C224">
            <v>12096633</v>
          </cell>
          <cell r="D224">
            <v>15071339</v>
          </cell>
        </row>
      </sheetData>
      <sheetData sheetId="3">
        <row r="1">
          <cell r="A1" t="str">
            <v>Exporters</v>
          </cell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</row>
        <row r="2">
          <cell r="B2" t="str">
            <v>Exported quantity, Tons</v>
          </cell>
          <cell r="C2" t="str">
            <v>Exported quantity, Tons</v>
          </cell>
          <cell r="D2" t="str">
            <v>Exported quantity, Tons</v>
          </cell>
          <cell r="E2" t="str">
            <v>Exported quantity, Tons</v>
          </cell>
          <cell r="F2" t="str">
            <v>Exported quantity, Tons</v>
          </cell>
        </row>
        <row r="3">
          <cell r="A3" t="str">
            <v>World</v>
          </cell>
          <cell r="B3">
            <v>13096640</v>
          </cell>
          <cell r="C3">
            <v>13462902</v>
          </cell>
          <cell r="D3">
            <v>13868241</v>
          </cell>
          <cell r="E3">
            <v>15408091</v>
          </cell>
          <cell r="F3">
            <v>16654872</v>
          </cell>
        </row>
        <row r="4">
          <cell r="A4" t="str">
            <v>Canada</v>
          </cell>
          <cell r="B4">
            <v>4307659</v>
          </cell>
          <cell r="C4">
            <v>3367435</v>
          </cell>
          <cell r="D4">
            <v>4989208</v>
          </cell>
          <cell r="E4">
            <v>5755216</v>
          </cell>
          <cell r="F4">
            <v>6043894</v>
          </cell>
        </row>
        <row r="5">
          <cell r="A5" t="str">
            <v>Australia</v>
          </cell>
          <cell r="B5">
            <v>1457861</v>
          </cell>
          <cell r="C5">
            <v>1907339</v>
          </cell>
          <cell r="D5">
            <v>1417721</v>
          </cell>
          <cell r="E5">
            <v>1437677</v>
          </cell>
          <cell r="F5">
            <v>2126494</v>
          </cell>
        </row>
        <row r="6">
          <cell r="A6" t="str">
            <v>United States of America</v>
          </cell>
          <cell r="B6">
            <v>985560</v>
          </cell>
          <cell r="C6">
            <v>1159746</v>
          </cell>
          <cell r="D6">
            <v>1199038</v>
          </cell>
          <cell r="E6">
            <v>1432822</v>
          </cell>
          <cell r="F6">
            <v>1208041</v>
          </cell>
        </row>
        <row r="7">
          <cell r="A7" t="str">
            <v>Myanmar</v>
          </cell>
          <cell r="B7">
            <v>952542</v>
          </cell>
          <cell r="C7">
            <v>1202767</v>
          </cell>
          <cell r="D7">
            <v>1191340</v>
          </cell>
          <cell r="E7">
            <v>1338480</v>
          </cell>
          <cell r="F7">
            <v>984690</v>
          </cell>
        </row>
        <row r="8">
          <cell r="A8" t="str">
            <v>Russian Federation</v>
          </cell>
          <cell r="B8">
            <v>569619</v>
          </cell>
          <cell r="C8">
            <v>773826</v>
          </cell>
          <cell r="D8">
            <v>528147</v>
          </cell>
          <cell r="E8">
            <v>632949</v>
          </cell>
          <cell r="F8">
            <v>870300</v>
          </cell>
        </row>
        <row r="9">
          <cell r="A9" t="str">
            <v>Mozambique</v>
          </cell>
          <cell r="B9">
            <v>38269</v>
          </cell>
          <cell r="C9">
            <v>27581</v>
          </cell>
          <cell r="D9">
            <v>39600</v>
          </cell>
          <cell r="E9">
            <v>86641</v>
          </cell>
          <cell r="F9">
            <v>670780</v>
          </cell>
        </row>
        <row r="10">
          <cell r="A10" t="str">
            <v>Argentina</v>
          </cell>
          <cell r="B10">
            <v>499406</v>
          </cell>
          <cell r="C10">
            <v>570147</v>
          </cell>
          <cell r="D10">
            <v>212857</v>
          </cell>
          <cell r="E10">
            <v>357778</v>
          </cell>
          <cell r="F10">
            <v>515205</v>
          </cell>
        </row>
        <row r="11">
          <cell r="A11" t="str">
            <v>China</v>
          </cell>
          <cell r="B11">
            <v>991942</v>
          </cell>
          <cell r="C11">
            <v>984427</v>
          </cell>
          <cell r="D11">
            <v>841795</v>
          </cell>
          <cell r="E11">
            <v>546718</v>
          </cell>
          <cell r="F11">
            <v>499353</v>
          </cell>
        </row>
        <row r="12">
          <cell r="A12" t="str">
            <v>France</v>
          </cell>
          <cell r="B12">
            <v>596207</v>
          </cell>
          <cell r="C12">
            <v>564615</v>
          </cell>
          <cell r="D12">
            <v>419309</v>
          </cell>
          <cell r="E12">
            <v>317107</v>
          </cell>
          <cell r="F12">
            <v>397601</v>
          </cell>
        </row>
        <row r="13">
          <cell r="A13" t="str">
            <v>Ethiopia</v>
          </cell>
          <cell r="B13">
            <v>210001</v>
          </cell>
          <cell r="C13">
            <v>281626</v>
          </cell>
          <cell r="D13">
            <v>359505</v>
          </cell>
          <cell r="E13">
            <v>371160</v>
          </cell>
          <cell r="F13">
            <v>338974</v>
          </cell>
        </row>
        <row r="14">
          <cell r="A14" t="str">
            <v>Turkey</v>
          </cell>
          <cell r="B14">
            <v>266898</v>
          </cell>
          <cell r="C14">
            <v>248546</v>
          </cell>
          <cell r="D14">
            <v>233003</v>
          </cell>
          <cell r="E14">
            <v>238601</v>
          </cell>
          <cell r="F14">
            <v>310851</v>
          </cell>
        </row>
        <row r="15">
          <cell r="A15" t="str">
            <v>United Kingdom</v>
          </cell>
          <cell r="B15">
            <v>308537</v>
          </cell>
          <cell r="C15">
            <v>235049</v>
          </cell>
          <cell r="D15">
            <v>267401</v>
          </cell>
          <cell r="E15">
            <v>317524</v>
          </cell>
          <cell r="F15">
            <v>296640</v>
          </cell>
        </row>
        <row r="16">
          <cell r="A16" t="str">
            <v>Lithuania</v>
          </cell>
          <cell r="B16">
            <v>20291</v>
          </cell>
          <cell r="C16">
            <v>19580</v>
          </cell>
          <cell r="D16">
            <v>26455</v>
          </cell>
          <cell r="E16">
            <v>43047</v>
          </cell>
          <cell r="F16">
            <v>262639</v>
          </cell>
        </row>
        <row r="17">
          <cell r="A17" t="str">
            <v>India</v>
          </cell>
          <cell r="B17">
            <v>181255</v>
          </cell>
          <cell r="C17">
            <v>150268</v>
          </cell>
          <cell r="D17">
            <v>409933</v>
          </cell>
          <cell r="E17">
            <v>236715</v>
          </cell>
          <cell r="F17">
            <v>217637</v>
          </cell>
        </row>
        <row r="18">
          <cell r="A18" t="str">
            <v>Mexico</v>
          </cell>
          <cell r="B18">
            <v>91392</v>
          </cell>
          <cell r="C18">
            <v>230133</v>
          </cell>
          <cell r="D18">
            <v>147643</v>
          </cell>
          <cell r="E18">
            <v>248959</v>
          </cell>
          <cell r="F18">
            <v>169712</v>
          </cell>
        </row>
        <row r="19">
          <cell r="A19" t="str">
            <v>Tanzania, United Republic of</v>
          </cell>
          <cell r="B19">
            <v>121045</v>
          </cell>
          <cell r="C19">
            <v>164178</v>
          </cell>
          <cell r="D19">
            <v>175849</v>
          </cell>
          <cell r="E19">
            <v>228480</v>
          </cell>
          <cell r="F19">
            <v>168499</v>
          </cell>
        </row>
        <row r="20">
          <cell r="A20" t="str">
            <v>Uganda</v>
          </cell>
          <cell r="B20">
            <v>31698</v>
          </cell>
          <cell r="C20">
            <v>28845</v>
          </cell>
          <cell r="D20">
            <v>38092</v>
          </cell>
          <cell r="E20">
            <v>39813</v>
          </cell>
          <cell r="F20">
            <v>153526</v>
          </cell>
        </row>
        <row r="21">
          <cell r="A21" t="str">
            <v>United Arab Emirates</v>
          </cell>
          <cell r="C21">
            <v>134709</v>
          </cell>
          <cell r="D21">
            <v>138625</v>
          </cell>
          <cell r="E21">
            <v>146174</v>
          </cell>
          <cell r="F21">
            <v>131381</v>
          </cell>
        </row>
        <row r="22">
          <cell r="A22" t="str">
            <v>Brazil</v>
          </cell>
          <cell r="B22">
            <v>20470</v>
          </cell>
          <cell r="C22">
            <v>43359</v>
          </cell>
          <cell r="D22">
            <v>35365</v>
          </cell>
          <cell r="E22">
            <v>65204</v>
          </cell>
          <cell r="F22">
            <v>122643</v>
          </cell>
        </row>
        <row r="23">
          <cell r="A23" t="str">
            <v>Belgium</v>
          </cell>
          <cell r="B23">
            <v>33998</v>
          </cell>
          <cell r="C23">
            <v>32784</v>
          </cell>
          <cell r="D23">
            <v>53640</v>
          </cell>
          <cell r="E23">
            <v>69036</v>
          </cell>
          <cell r="F23">
            <v>81873</v>
          </cell>
        </row>
        <row r="24">
          <cell r="A24" t="str">
            <v>Madagascar</v>
          </cell>
          <cell r="B24">
            <v>22888</v>
          </cell>
          <cell r="C24">
            <v>31218</v>
          </cell>
          <cell r="D24">
            <v>34255</v>
          </cell>
          <cell r="E24">
            <v>45860</v>
          </cell>
          <cell r="F24">
            <v>65180</v>
          </cell>
        </row>
        <row r="25">
          <cell r="A25" t="str">
            <v>Estonia</v>
          </cell>
          <cell r="B25">
            <v>5176</v>
          </cell>
          <cell r="C25">
            <v>2447</v>
          </cell>
          <cell r="D25">
            <v>16526</v>
          </cell>
          <cell r="E25">
            <v>21429</v>
          </cell>
          <cell r="F25">
            <v>62448</v>
          </cell>
        </row>
        <row r="26">
          <cell r="A26" t="str">
            <v>Egypt</v>
          </cell>
          <cell r="B26">
            <v>61640</v>
          </cell>
          <cell r="C26">
            <v>119051</v>
          </cell>
          <cell r="D26">
            <v>104340</v>
          </cell>
          <cell r="E26">
            <v>229391</v>
          </cell>
          <cell r="F26">
            <v>57873</v>
          </cell>
        </row>
        <row r="27">
          <cell r="A27" t="str">
            <v>Malawi</v>
          </cell>
          <cell r="B27">
            <v>61747</v>
          </cell>
          <cell r="C27">
            <v>76630</v>
          </cell>
          <cell r="D27">
            <v>43722</v>
          </cell>
          <cell r="E27">
            <v>25680</v>
          </cell>
          <cell r="F27">
            <v>51941</v>
          </cell>
        </row>
        <row r="28">
          <cell r="A28" t="str">
            <v>Germany</v>
          </cell>
          <cell r="B28">
            <v>30303</v>
          </cell>
          <cell r="C28">
            <v>35569</v>
          </cell>
          <cell r="D28">
            <v>38104</v>
          </cell>
          <cell r="E28">
            <v>40011</v>
          </cell>
          <cell r="F28">
            <v>49212</v>
          </cell>
        </row>
        <row r="29">
          <cell r="A29" t="str">
            <v>Nicaragua</v>
          </cell>
          <cell r="B29">
            <v>27063</v>
          </cell>
          <cell r="C29">
            <v>51207</v>
          </cell>
          <cell r="D29">
            <v>55646</v>
          </cell>
          <cell r="E29">
            <v>65019</v>
          </cell>
          <cell r="F29">
            <v>48306</v>
          </cell>
        </row>
        <row r="30">
          <cell r="A30" t="str">
            <v>Kyrgyzstan</v>
          </cell>
          <cell r="B30">
            <v>76391</v>
          </cell>
          <cell r="C30">
            <v>61519</v>
          </cell>
          <cell r="D30">
            <v>62340</v>
          </cell>
          <cell r="E30">
            <v>37662</v>
          </cell>
          <cell r="F30">
            <v>43219</v>
          </cell>
        </row>
        <row r="31">
          <cell r="A31" t="str">
            <v>Thailand</v>
          </cell>
          <cell r="B31">
            <v>47923</v>
          </cell>
          <cell r="C31">
            <v>52217</v>
          </cell>
          <cell r="D31">
            <v>40565</v>
          </cell>
          <cell r="E31">
            <v>28655</v>
          </cell>
          <cell r="F31">
            <v>39095</v>
          </cell>
        </row>
        <row r="32">
          <cell r="A32" t="str">
            <v>Kenya</v>
          </cell>
          <cell r="B32">
            <v>24073</v>
          </cell>
          <cell r="D32">
            <v>73556</v>
          </cell>
          <cell r="E32">
            <v>53874</v>
          </cell>
          <cell r="F32">
            <v>36830</v>
          </cell>
        </row>
        <row r="33">
          <cell r="A33" t="str">
            <v>Indonesia</v>
          </cell>
          <cell r="B33">
            <v>18878</v>
          </cell>
          <cell r="C33">
            <v>40488</v>
          </cell>
          <cell r="D33">
            <v>17606</v>
          </cell>
          <cell r="E33">
            <v>35443</v>
          </cell>
          <cell r="F33">
            <v>36660</v>
          </cell>
        </row>
        <row r="34">
          <cell r="A34" t="str">
            <v>Latvia</v>
          </cell>
          <cell r="B34">
            <v>1162</v>
          </cell>
          <cell r="C34">
            <v>572</v>
          </cell>
          <cell r="D34">
            <v>1622</v>
          </cell>
          <cell r="E34">
            <v>7636</v>
          </cell>
          <cell r="F34">
            <v>34829</v>
          </cell>
        </row>
        <row r="35">
          <cell r="A35" t="str">
            <v>Sweden</v>
          </cell>
          <cell r="B35">
            <v>21076</v>
          </cell>
          <cell r="C35">
            <v>16401</v>
          </cell>
          <cell r="D35">
            <v>10982</v>
          </cell>
          <cell r="E35">
            <v>15984</v>
          </cell>
          <cell r="F35">
            <v>34756</v>
          </cell>
        </row>
        <row r="36">
          <cell r="A36" t="str">
            <v>Czech Republic</v>
          </cell>
          <cell r="B36">
            <v>25888</v>
          </cell>
          <cell r="C36">
            <v>27051</v>
          </cell>
          <cell r="D36">
            <v>17233</v>
          </cell>
          <cell r="E36">
            <v>17745</v>
          </cell>
          <cell r="F36">
            <v>33789</v>
          </cell>
        </row>
        <row r="37">
          <cell r="A37" t="str">
            <v>Peru</v>
          </cell>
          <cell r="B37">
            <v>36946</v>
          </cell>
          <cell r="C37">
            <v>41287</v>
          </cell>
          <cell r="D37">
            <v>32230</v>
          </cell>
          <cell r="E37">
            <v>18862</v>
          </cell>
          <cell r="F37">
            <v>27323</v>
          </cell>
        </row>
        <row r="38">
          <cell r="A38" t="str">
            <v>Netherlands</v>
          </cell>
          <cell r="B38">
            <v>32591</v>
          </cell>
          <cell r="C38">
            <v>35853</v>
          </cell>
          <cell r="D38">
            <v>40876</v>
          </cell>
          <cell r="E38">
            <v>59947</v>
          </cell>
          <cell r="F38">
            <v>23525</v>
          </cell>
        </row>
        <row r="39">
          <cell r="A39" t="str">
            <v>Bolivia, Plurinational State of</v>
          </cell>
          <cell r="B39">
            <v>31837</v>
          </cell>
          <cell r="C39">
            <v>37653</v>
          </cell>
          <cell r="D39">
            <v>39559</v>
          </cell>
          <cell r="E39">
            <v>29136</v>
          </cell>
          <cell r="F39">
            <v>23511</v>
          </cell>
        </row>
        <row r="40">
          <cell r="A40" t="str">
            <v>Poland</v>
          </cell>
          <cell r="B40">
            <v>5722</v>
          </cell>
          <cell r="C40">
            <v>11086</v>
          </cell>
          <cell r="D40">
            <v>9656</v>
          </cell>
          <cell r="E40">
            <v>14379</v>
          </cell>
          <cell r="F40">
            <v>22479</v>
          </cell>
        </row>
        <row r="41">
          <cell r="A41" t="str">
            <v>Kazakhstan</v>
          </cell>
          <cell r="B41">
            <v>7327</v>
          </cell>
          <cell r="C41">
            <v>19985</v>
          </cell>
          <cell r="D41">
            <v>12129</v>
          </cell>
          <cell r="E41">
            <v>13788</v>
          </cell>
          <cell r="F41">
            <v>22216</v>
          </cell>
        </row>
        <row r="42">
          <cell r="A42" t="str">
            <v>Hungary</v>
          </cell>
          <cell r="B42">
            <v>14617</v>
          </cell>
          <cell r="C42">
            <v>15087</v>
          </cell>
          <cell r="D42">
            <v>19981</v>
          </cell>
          <cell r="E42">
            <v>23004</v>
          </cell>
          <cell r="F42">
            <v>21768</v>
          </cell>
        </row>
        <row r="43">
          <cell r="A43" t="str">
            <v>Uzbekistan</v>
          </cell>
          <cell r="B43">
            <v>43103</v>
          </cell>
          <cell r="C43">
            <v>41385</v>
          </cell>
          <cell r="D43">
            <v>44036</v>
          </cell>
          <cell r="E43">
            <v>77800</v>
          </cell>
          <cell r="F43">
            <v>21567</v>
          </cell>
        </row>
        <row r="44">
          <cell r="A44" t="str">
            <v>Italy</v>
          </cell>
          <cell r="B44">
            <v>21908</v>
          </cell>
          <cell r="C44">
            <v>18262</v>
          </cell>
          <cell r="D44">
            <v>15316</v>
          </cell>
          <cell r="E44">
            <v>18950</v>
          </cell>
          <cell r="F44">
            <v>21373</v>
          </cell>
        </row>
        <row r="45">
          <cell r="A45" t="str">
            <v>Spain</v>
          </cell>
          <cell r="B45">
            <v>20677</v>
          </cell>
          <cell r="C45">
            <v>25171</v>
          </cell>
          <cell r="D45">
            <v>25352</v>
          </cell>
          <cell r="E45">
            <v>18731</v>
          </cell>
          <cell r="F45">
            <v>20897</v>
          </cell>
        </row>
        <row r="46">
          <cell r="A46" t="str">
            <v>Sudan (North + South)</v>
          </cell>
          <cell r="B46">
            <v>13068</v>
          </cell>
          <cell r="C46">
            <v>10072</v>
          </cell>
          <cell r="D46">
            <v>436</v>
          </cell>
          <cell r="E46">
            <v>42237</v>
          </cell>
          <cell r="F46">
            <v>19989</v>
          </cell>
        </row>
        <row r="47">
          <cell r="A47" t="str">
            <v>Portugal</v>
          </cell>
          <cell r="B47">
            <v>18106</v>
          </cell>
          <cell r="C47">
            <v>14432</v>
          </cell>
          <cell r="D47">
            <v>18033</v>
          </cell>
          <cell r="E47">
            <v>14742</v>
          </cell>
          <cell r="F47">
            <v>15952</v>
          </cell>
        </row>
        <row r="48">
          <cell r="A48" t="str">
            <v>Sri Lanka</v>
          </cell>
          <cell r="B48">
            <v>8729</v>
          </cell>
          <cell r="C48">
            <v>8698</v>
          </cell>
          <cell r="D48" t="str">
            <v>No Quantity</v>
          </cell>
          <cell r="E48">
            <v>31093</v>
          </cell>
          <cell r="F48">
            <v>15931</v>
          </cell>
        </row>
        <row r="49">
          <cell r="A49" t="str">
            <v>New Zealand</v>
          </cell>
          <cell r="B49">
            <v>16137</v>
          </cell>
          <cell r="C49">
            <v>25844</v>
          </cell>
          <cell r="D49">
            <v>15061</v>
          </cell>
          <cell r="E49">
            <v>14520</v>
          </cell>
          <cell r="F49">
            <v>15447</v>
          </cell>
        </row>
        <row r="50">
          <cell r="A50" t="str">
            <v>Dominican Republic</v>
          </cell>
          <cell r="B50">
            <v>13388</v>
          </cell>
          <cell r="C50">
            <v>14607</v>
          </cell>
          <cell r="D50">
            <v>8020</v>
          </cell>
          <cell r="E50">
            <v>25332</v>
          </cell>
          <cell r="F50">
            <v>14973</v>
          </cell>
        </row>
        <row r="51">
          <cell r="A51" t="str">
            <v>Korea, Democratic People's Republic of</v>
          </cell>
          <cell r="B51">
            <v>1385</v>
          </cell>
          <cell r="C51">
            <v>2348</v>
          </cell>
          <cell r="D51">
            <v>5839</v>
          </cell>
          <cell r="E51">
            <v>13390</v>
          </cell>
          <cell r="F51">
            <v>14590</v>
          </cell>
        </row>
        <row r="52">
          <cell r="A52" t="str">
            <v>Bulgaria</v>
          </cell>
          <cell r="B52">
            <v>5735</v>
          </cell>
          <cell r="C52">
            <v>12907</v>
          </cell>
          <cell r="D52">
            <v>10435</v>
          </cell>
          <cell r="E52">
            <v>11788</v>
          </cell>
          <cell r="F52">
            <v>12738</v>
          </cell>
        </row>
        <row r="53">
          <cell r="A53" t="str">
            <v>Denmark</v>
          </cell>
          <cell r="B53">
            <v>15427</v>
          </cell>
          <cell r="C53">
            <v>7997</v>
          </cell>
          <cell r="D53">
            <v>6976</v>
          </cell>
          <cell r="E53">
            <v>6611</v>
          </cell>
          <cell r="F53">
            <v>11634</v>
          </cell>
        </row>
        <row r="54">
          <cell r="A54" t="str">
            <v>South Africa</v>
          </cell>
          <cell r="B54">
            <v>31839</v>
          </cell>
          <cell r="C54">
            <v>12732</v>
          </cell>
          <cell r="D54">
            <v>11985</v>
          </cell>
          <cell r="E54">
            <v>9411</v>
          </cell>
          <cell r="F54">
            <v>11521</v>
          </cell>
        </row>
        <row r="55">
          <cell r="A55" t="str">
            <v>Niger</v>
          </cell>
          <cell r="B55">
            <v>32094</v>
          </cell>
          <cell r="C55">
            <v>30077</v>
          </cell>
          <cell r="D55">
            <v>8336</v>
          </cell>
          <cell r="E55">
            <v>9619</v>
          </cell>
          <cell r="F55">
            <v>11094</v>
          </cell>
        </row>
        <row r="56">
          <cell r="A56" t="str">
            <v>Afghanistan</v>
          </cell>
          <cell r="B56">
            <v>41</v>
          </cell>
          <cell r="C56">
            <v>50</v>
          </cell>
          <cell r="D56">
            <v>28</v>
          </cell>
          <cell r="E56">
            <v>34</v>
          </cell>
          <cell r="F56">
            <v>10772</v>
          </cell>
        </row>
        <row r="57">
          <cell r="A57" t="str">
            <v>Zambia</v>
          </cell>
          <cell r="B57">
            <v>73</v>
          </cell>
          <cell r="C57">
            <v>571</v>
          </cell>
          <cell r="D57">
            <v>692</v>
          </cell>
          <cell r="E57">
            <v>4377</v>
          </cell>
          <cell r="F57">
            <v>9349</v>
          </cell>
        </row>
        <row r="58">
          <cell r="A58" t="str">
            <v>Belize</v>
          </cell>
          <cell r="B58">
            <v>6494</v>
          </cell>
          <cell r="C58">
            <v>5201</v>
          </cell>
          <cell r="D58">
            <v>6158</v>
          </cell>
          <cell r="E58">
            <v>5865</v>
          </cell>
          <cell r="F58">
            <v>9141</v>
          </cell>
        </row>
        <row r="59">
          <cell r="A59" t="str">
            <v>Syrian Arab Republic</v>
          </cell>
          <cell r="B59">
            <v>18357</v>
          </cell>
          <cell r="C59">
            <v>25727</v>
          </cell>
          <cell r="D59">
            <v>21650</v>
          </cell>
          <cell r="E59">
            <v>16319</v>
          </cell>
          <cell r="F59">
            <v>8331</v>
          </cell>
        </row>
        <row r="60">
          <cell r="A60" t="str">
            <v>Ecuador</v>
          </cell>
          <cell r="B60">
            <v>11239</v>
          </cell>
          <cell r="C60">
            <v>12040</v>
          </cell>
          <cell r="D60">
            <v>10301</v>
          </cell>
          <cell r="E60">
            <v>7293</v>
          </cell>
          <cell r="F60">
            <v>7342</v>
          </cell>
        </row>
        <row r="61">
          <cell r="A61" t="str">
            <v>Austria</v>
          </cell>
          <cell r="B61">
            <v>4021</v>
          </cell>
          <cell r="C61">
            <v>4494</v>
          </cell>
          <cell r="D61">
            <v>2636</v>
          </cell>
          <cell r="E61">
            <v>2749</v>
          </cell>
          <cell r="F61">
            <v>7311</v>
          </cell>
        </row>
        <row r="62">
          <cell r="A62" t="str">
            <v>Pakistan</v>
          </cell>
          <cell r="B62">
            <v>4660</v>
          </cell>
          <cell r="C62">
            <v>8329</v>
          </cell>
          <cell r="D62">
            <v>7232</v>
          </cell>
          <cell r="E62">
            <v>41</v>
          </cell>
          <cell r="F62">
            <v>6835</v>
          </cell>
        </row>
        <row r="63">
          <cell r="A63" t="str">
            <v>Malaysia</v>
          </cell>
          <cell r="B63">
            <v>8214</v>
          </cell>
          <cell r="C63">
            <v>11330</v>
          </cell>
          <cell r="D63">
            <v>5659</v>
          </cell>
          <cell r="E63">
            <v>6613</v>
          </cell>
          <cell r="F63">
            <v>6785</v>
          </cell>
        </row>
        <row r="64">
          <cell r="A64" t="str">
            <v>Slovakia</v>
          </cell>
          <cell r="B64">
            <v>3372</v>
          </cell>
          <cell r="C64">
            <v>2672</v>
          </cell>
          <cell r="D64">
            <v>6508</v>
          </cell>
          <cell r="E64">
            <v>4103</v>
          </cell>
          <cell r="F64">
            <v>6197</v>
          </cell>
        </row>
        <row r="65">
          <cell r="A65" t="str">
            <v>Saudi Arabia</v>
          </cell>
          <cell r="B65">
            <v>4962</v>
          </cell>
          <cell r="C65">
            <v>4809</v>
          </cell>
          <cell r="D65">
            <v>4211</v>
          </cell>
          <cell r="E65">
            <v>4189</v>
          </cell>
          <cell r="F65">
            <v>5463</v>
          </cell>
        </row>
        <row r="66">
          <cell r="A66" t="str">
            <v>Djibouti</v>
          </cell>
          <cell r="B66">
            <v>1672</v>
          </cell>
          <cell r="C66">
            <v>2240</v>
          </cell>
          <cell r="D66">
            <v>1614</v>
          </cell>
          <cell r="E66">
            <v>2822</v>
          </cell>
          <cell r="F66">
            <v>5274</v>
          </cell>
        </row>
        <row r="67">
          <cell r="A67" t="str">
            <v>Burkina Faso</v>
          </cell>
          <cell r="B67">
            <v>25920</v>
          </cell>
          <cell r="C67">
            <v>13762</v>
          </cell>
          <cell r="D67">
            <v>12110</v>
          </cell>
          <cell r="E67">
            <v>5653</v>
          </cell>
          <cell r="F67">
            <v>3862</v>
          </cell>
        </row>
        <row r="68">
          <cell r="A68" t="str">
            <v>Romania</v>
          </cell>
          <cell r="B68">
            <v>1379</v>
          </cell>
          <cell r="C68">
            <v>3568</v>
          </cell>
          <cell r="D68">
            <v>1315</v>
          </cell>
          <cell r="E68">
            <v>4663</v>
          </cell>
          <cell r="F68">
            <v>3461</v>
          </cell>
        </row>
        <row r="69">
          <cell r="A69" t="str">
            <v>Iran, Islamic Republic of</v>
          </cell>
          <cell r="B69">
            <v>14442</v>
          </cell>
          <cell r="E69">
            <v>28087</v>
          </cell>
          <cell r="F69">
            <v>3389</v>
          </cell>
        </row>
        <row r="70">
          <cell r="A70" t="str">
            <v>Moldova, Republic of</v>
          </cell>
          <cell r="B70">
            <v>5635</v>
          </cell>
          <cell r="C70">
            <v>1062</v>
          </cell>
          <cell r="D70">
            <v>533</v>
          </cell>
          <cell r="E70">
            <v>3485</v>
          </cell>
          <cell r="F70">
            <v>3283</v>
          </cell>
        </row>
        <row r="71">
          <cell r="A71" t="str">
            <v>Singapore</v>
          </cell>
          <cell r="B71">
            <v>4449</v>
          </cell>
          <cell r="C71">
            <v>3519</v>
          </cell>
          <cell r="D71">
            <v>2563</v>
          </cell>
          <cell r="E71">
            <v>2152</v>
          </cell>
          <cell r="F71">
            <v>3148</v>
          </cell>
        </row>
        <row r="72">
          <cell r="A72" t="str">
            <v>Lebanon</v>
          </cell>
          <cell r="B72">
            <v>4154</v>
          </cell>
          <cell r="C72">
            <v>2451</v>
          </cell>
          <cell r="D72">
            <v>3618</v>
          </cell>
          <cell r="E72">
            <v>2812</v>
          </cell>
          <cell r="F72">
            <v>2797</v>
          </cell>
        </row>
        <row r="73">
          <cell r="A73" t="str">
            <v>Rwanda</v>
          </cell>
          <cell r="B73">
            <v>2818</v>
          </cell>
          <cell r="C73">
            <v>2895</v>
          </cell>
          <cell r="D73">
            <v>5156</v>
          </cell>
          <cell r="E73">
            <v>8487</v>
          </cell>
          <cell r="F73">
            <v>2234</v>
          </cell>
        </row>
        <row r="74">
          <cell r="A74" t="str">
            <v>Morocco</v>
          </cell>
          <cell r="B74">
            <v>3647</v>
          </cell>
          <cell r="C74">
            <v>2132</v>
          </cell>
          <cell r="D74">
            <v>2205</v>
          </cell>
          <cell r="E74">
            <v>1490</v>
          </cell>
          <cell r="F74">
            <v>2230</v>
          </cell>
        </row>
        <row r="75">
          <cell r="A75" t="str">
            <v>Guatemala</v>
          </cell>
          <cell r="B75">
            <v>3002</v>
          </cell>
          <cell r="C75">
            <v>1525</v>
          </cell>
          <cell r="D75">
            <v>3908</v>
          </cell>
          <cell r="E75">
            <v>6300</v>
          </cell>
          <cell r="F75">
            <v>2082</v>
          </cell>
        </row>
        <row r="76">
          <cell r="A76" t="str">
            <v>Paraguay</v>
          </cell>
          <cell r="B76">
            <v>614</v>
          </cell>
          <cell r="C76">
            <v>1009</v>
          </cell>
          <cell r="D76">
            <v>566</v>
          </cell>
          <cell r="E76">
            <v>2740</v>
          </cell>
          <cell r="F76">
            <v>2061</v>
          </cell>
        </row>
        <row r="77">
          <cell r="A77" t="str">
            <v>Greece</v>
          </cell>
          <cell r="B77">
            <v>1211</v>
          </cell>
          <cell r="C77">
            <v>3447</v>
          </cell>
          <cell r="D77">
            <v>1299</v>
          </cell>
          <cell r="E77">
            <v>1918</v>
          </cell>
          <cell r="F77">
            <v>1900</v>
          </cell>
        </row>
        <row r="78">
          <cell r="A78" t="str">
            <v>Honduras</v>
          </cell>
          <cell r="B78">
            <v>27330</v>
          </cell>
          <cell r="C78">
            <v>4141</v>
          </cell>
          <cell r="D78">
            <v>6768</v>
          </cell>
          <cell r="E78">
            <v>3214</v>
          </cell>
          <cell r="F78">
            <v>1812</v>
          </cell>
        </row>
        <row r="79">
          <cell r="A79" t="str">
            <v>Cameroon</v>
          </cell>
          <cell r="B79">
            <v>3812</v>
          </cell>
          <cell r="C79">
            <v>5091</v>
          </cell>
          <cell r="E79">
            <v>6210</v>
          </cell>
          <cell r="F79">
            <v>1731</v>
          </cell>
        </row>
        <row r="80">
          <cell r="A80" t="str">
            <v>Nepal</v>
          </cell>
          <cell r="B80">
            <v>22846</v>
          </cell>
          <cell r="C80">
            <v>33810</v>
          </cell>
          <cell r="D80">
            <v>12429</v>
          </cell>
          <cell r="E80">
            <v>15952</v>
          </cell>
          <cell r="F80">
            <v>1468</v>
          </cell>
        </row>
        <row r="81">
          <cell r="A81" t="str">
            <v>Nigeria</v>
          </cell>
          <cell r="B81">
            <v>69</v>
          </cell>
          <cell r="C81">
            <v>2</v>
          </cell>
          <cell r="D81">
            <v>301</v>
          </cell>
          <cell r="E81">
            <v>0</v>
          </cell>
          <cell r="F81">
            <v>1415</v>
          </cell>
        </row>
        <row r="82">
          <cell r="A82" t="str">
            <v>Tajikistan</v>
          </cell>
          <cell r="B82">
            <v>1617</v>
          </cell>
          <cell r="C82">
            <v>3129</v>
          </cell>
          <cell r="D82">
            <v>1776</v>
          </cell>
          <cell r="E82">
            <v>690</v>
          </cell>
          <cell r="F82">
            <v>1395</v>
          </cell>
        </row>
        <row r="83">
          <cell r="A83" t="str">
            <v>Hong Kong, China</v>
          </cell>
          <cell r="B83">
            <v>1626</v>
          </cell>
          <cell r="C83">
            <v>1043</v>
          </cell>
          <cell r="D83" t="str">
            <v>No Quantity</v>
          </cell>
          <cell r="E83">
            <v>1214</v>
          </cell>
          <cell r="F83">
            <v>1317</v>
          </cell>
        </row>
        <row r="84">
          <cell r="A84" t="str">
            <v>Croatia</v>
          </cell>
          <cell r="B84">
            <v>685</v>
          </cell>
          <cell r="C84">
            <v>818</v>
          </cell>
          <cell r="D84">
            <v>796</v>
          </cell>
          <cell r="E84">
            <v>1174</v>
          </cell>
          <cell r="F84">
            <v>1195</v>
          </cell>
        </row>
        <row r="85">
          <cell r="A85" t="str">
            <v>Ireland</v>
          </cell>
          <cell r="B85">
            <v>193</v>
          </cell>
          <cell r="C85">
            <v>433</v>
          </cell>
          <cell r="D85">
            <v>1930</v>
          </cell>
          <cell r="E85">
            <v>2493</v>
          </cell>
          <cell r="F85">
            <v>1168</v>
          </cell>
        </row>
        <row r="86">
          <cell r="A86" t="str">
            <v>Costa Rica</v>
          </cell>
          <cell r="B86">
            <v>2869</v>
          </cell>
          <cell r="C86">
            <v>1260</v>
          </cell>
          <cell r="D86">
            <v>902</v>
          </cell>
          <cell r="E86">
            <v>522</v>
          </cell>
          <cell r="F86">
            <v>1145</v>
          </cell>
        </row>
        <row r="87">
          <cell r="A87" t="str">
            <v>Slovenia</v>
          </cell>
          <cell r="B87">
            <v>161</v>
          </cell>
          <cell r="C87">
            <v>178</v>
          </cell>
          <cell r="D87">
            <v>247</v>
          </cell>
          <cell r="E87">
            <v>343</v>
          </cell>
          <cell r="F87">
            <v>991</v>
          </cell>
        </row>
        <row r="88">
          <cell r="A88" t="str">
            <v>Viet Nam</v>
          </cell>
          <cell r="B88" t="str">
            <v>No Quantity</v>
          </cell>
          <cell r="C88" t="str">
            <v>No Quantity</v>
          </cell>
          <cell r="D88" t="str">
            <v>No Quantity</v>
          </cell>
          <cell r="E88">
            <v>29475</v>
          </cell>
          <cell r="F88">
            <v>963</v>
          </cell>
        </row>
        <row r="89">
          <cell r="A89" t="str">
            <v>Jordan</v>
          </cell>
          <cell r="B89">
            <v>3259</v>
          </cell>
          <cell r="C89">
            <v>2742</v>
          </cell>
          <cell r="D89">
            <v>1500</v>
          </cell>
          <cell r="E89">
            <v>588</v>
          </cell>
          <cell r="F89">
            <v>959</v>
          </cell>
        </row>
        <row r="90">
          <cell r="A90" t="str">
            <v>Luxembourg</v>
          </cell>
          <cell r="B90">
            <v>600</v>
          </cell>
          <cell r="C90">
            <v>916</v>
          </cell>
          <cell r="D90">
            <v>1418</v>
          </cell>
          <cell r="E90">
            <v>991</v>
          </cell>
          <cell r="F90">
            <v>935</v>
          </cell>
        </row>
        <row r="91">
          <cell r="A91" t="str">
            <v>Armenia</v>
          </cell>
          <cell r="B91">
            <v>1</v>
          </cell>
          <cell r="C91">
            <v>0</v>
          </cell>
          <cell r="D91">
            <v>0</v>
          </cell>
          <cell r="E91">
            <v>22</v>
          </cell>
          <cell r="F91">
            <v>820</v>
          </cell>
        </row>
        <row r="92">
          <cell r="A92" t="str">
            <v>Kuwait</v>
          </cell>
          <cell r="B92">
            <v>49</v>
          </cell>
          <cell r="C92">
            <v>88</v>
          </cell>
          <cell r="D92">
            <v>297</v>
          </cell>
          <cell r="E92">
            <v>684</v>
          </cell>
          <cell r="F92">
            <v>768</v>
          </cell>
        </row>
        <row r="93">
          <cell r="A93" t="str">
            <v>Zimbabwe</v>
          </cell>
          <cell r="B93">
            <v>229</v>
          </cell>
          <cell r="C93">
            <v>101</v>
          </cell>
          <cell r="D93">
            <v>716</v>
          </cell>
          <cell r="E93">
            <v>1529</v>
          </cell>
          <cell r="F93">
            <v>763</v>
          </cell>
        </row>
        <row r="94">
          <cell r="A94" t="str">
            <v>Lao People's Democratic Republic</v>
          </cell>
          <cell r="B94">
            <v>550</v>
          </cell>
          <cell r="C94">
            <v>659</v>
          </cell>
          <cell r="D94">
            <v>488</v>
          </cell>
          <cell r="E94">
            <v>292</v>
          </cell>
          <cell r="F94">
            <v>690</v>
          </cell>
        </row>
        <row r="95">
          <cell r="A95" t="str">
            <v>Oman</v>
          </cell>
          <cell r="B95">
            <v>53</v>
          </cell>
          <cell r="C95">
            <v>140</v>
          </cell>
          <cell r="D95">
            <v>153</v>
          </cell>
          <cell r="E95">
            <v>12</v>
          </cell>
          <cell r="F95">
            <v>681</v>
          </cell>
        </row>
        <row r="96">
          <cell r="A96" t="str">
            <v>Serbia</v>
          </cell>
          <cell r="B96">
            <v>541</v>
          </cell>
          <cell r="C96">
            <v>900</v>
          </cell>
          <cell r="D96">
            <v>374</v>
          </cell>
          <cell r="E96">
            <v>409</v>
          </cell>
          <cell r="F96">
            <v>669</v>
          </cell>
        </row>
        <row r="97">
          <cell r="A97" t="str">
            <v>Botswana</v>
          </cell>
          <cell r="B97">
            <v>210</v>
          </cell>
          <cell r="C97">
            <v>97</v>
          </cell>
          <cell r="D97">
            <v>110</v>
          </cell>
          <cell r="E97">
            <v>864</v>
          </cell>
          <cell r="F97">
            <v>623</v>
          </cell>
        </row>
        <row r="98">
          <cell r="A98" t="str">
            <v>Taipei, Chinese</v>
          </cell>
          <cell r="B98">
            <v>527</v>
          </cell>
          <cell r="C98">
            <v>720</v>
          </cell>
          <cell r="D98">
            <v>610</v>
          </cell>
          <cell r="E98">
            <v>367</v>
          </cell>
          <cell r="F98">
            <v>560</v>
          </cell>
        </row>
        <row r="99">
          <cell r="A99" t="str">
            <v>El Salvador</v>
          </cell>
          <cell r="B99">
            <v>3432</v>
          </cell>
          <cell r="C99">
            <v>2232</v>
          </cell>
          <cell r="D99">
            <v>3664</v>
          </cell>
          <cell r="E99">
            <v>3002</v>
          </cell>
          <cell r="F99">
            <v>549</v>
          </cell>
        </row>
        <row r="100">
          <cell r="A100" t="str">
            <v>Finland</v>
          </cell>
          <cell r="B100">
            <v>19</v>
          </cell>
          <cell r="C100">
            <v>147</v>
          </cell>
          <cell r="D100">
            <v>12</v>
          </cell>
          <cell r="E100">
            <v>57</v>
          </cell>
          <cell r="F100">
            <v>457</v>
          </cell>
        </row>
        <row r="101">
          <cell r="A101" t="str">
            <v>Ghana</v>
          </cell>
          <cell r="B101">
            <v>6103</v>
          </cell>
          <cell r="C101">
            <v>43040</v>
          </cell>
          <cell r="D101">
            <v>18501</v>
          </cell>
          <cell r="E101">
            <v>143</v>
          </cell>
          <cell r="F101">
            <v>457</v>
          </cell>
        </row>
        <row r="102">
          <cell r="A102" t="str">
            <v>Belarus</v>
          </cell>
          <cell r="B102">
            <v>93</v>
          </cell>
          <cell r="C102">
            <v>94</v>
          </cell>
          <cell r="D102">
            <v>555</v>
          </cell>
          <cell r="E102">
            <v>119</v>
          </cell>
          <cell r="F102">
            <v>445</v>
          </cell>
        </row>
        <row r="103">
          <cell r="A103" t="str">
            <v>Mauritius</v>
          </cell>
          <cell r="B103">
            <v>716</v>
          </cell>
          <cell r="C103">
            <v>447</v>
          </cell>
          <cell r="D103">
            <v>982</v>
          </cell>
          <cell r="E103">
            <v>492</v>
          </cell>
          <cell r="F103">
            <v>424</v>
          </cell>
        </row>
        <row r="104">
          <cell r="A104" t="str">
            <v>Albania</v>
          </cell>
          <cell r="B104">
            <v>149</v>
          </cell>
          <cell r="C104">
            <v>241</v>
          </cell>
          <cell r="D104">
            <v>233</v>
          </cell>
          <cell r="E104">
            <v>0</v>
          </cell>
          <cell r="F104">
            <v>353</v>
          </cell>
        </row>
        <row r="105">
          <cell r="A105" t="str">
            <v>Bangladesh</v>
          </cell>
          <cell r="B105">
            <v>562</v>
          </cell>
          <cell r="C105">
            <v>315</v>
          </cell>
          <cell r="D105">
            <v>494</v>
          </cell>
          <cell r="E105">
            <v>189</v>
          </cell>
          <cell r="F105">
            <v>346</v>
          </cell>
        </row>
        <row r="106">
          <cell r="A106" t="str">
            <v>Colombia</v>
          </cell>
          <cell r="B106">
            <v>476</v>
          </cell>
          <cell r="C106">
            <v>345</v>
          </cell>
          <cell r="D106">
            <v>172</v>
          </cell>
          <cell r="E106">
            <v>1096</v>
          </cell>
          <cell r="F106">
            <v>285</v>
          </cell>
        </row>
        <row r="107">
          <cell r="A107" t="str">
            <v>Burundi</v>
          </cell>
          <cell r="B107">
            <v>127</v>
          </cell>
          <cell r="C107">
            <v>2</v>
          </cell>
          <cell r="D107">
            <v>0</v>
          </cell>
          <cell r="E107">
            <v>4</v>
          </cell>
          <cell r="F107">
            <v>277</v>
          </cell>
        </row>
        <row r="108">
          <cell r="A108" t="str">
            <v>Benin</v>
          </cell>
          <cell r="B108">
            <v>35</v>
          </cell>
          <cell r="C108">
            <v>0</v>
          </cell>
          <cell r="D108">
            <v>98</v>
          </cell>
          <cell r="E108">
            <v>34</v>
          </cell>
          <cell r="F108">
            <v>261</v>
          </cell>
        </row>
        <row r="109">
          <cell r="A109" t="str">
            <v>Norway</v>
          </cell>
          <cell r="B109">
            <v>29</v>
          </cell>
          <cell r="C109">
            <v>225</v>
          </cell>
          <cell r="D109">
            <v>572</v>
          </cell>
          <cell r="E109">
            <v>239</v>
          </cell>
          <cell r="F109">
            <v>227</v>
          </cell>
        </row>
        <row r="110">
          <cell r="A110" t="str">
            <v>Côte d'Ivoire</v>
          </cell>
          <cell r="B110">
            <v>3</v>
          </cell>
          <cell r="C110">
            <v>17</v>
          </cell>
          <cell r="D110">
            <v>1</v>
          </cell>
          <cell r="E110">
            <v>75</v>
          </cell>
          <cell r="F110">
            <v>207</v>
          </cell>
        </row>
        <row r="111">
          <cell r="A111" t="str">
            <v>Central African Republic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197</v>
          </cell>
        </row>
        <row r="112">
          <cell r="A112" t="str">
            <v>Bosnia and Herzegovina</v>
          </cell>
          <cell r="B112">
            <v>64</v>
          </cell>
          <cell r="C112">
            <v>35</v>
          </cell>
          <cell r="D112">
            <v>34</v>
          </cell>
          <cell r="E112">
            <v>91</v>
          </cell>
          <cell r="F112">
            <v>167</v>
          </cell>
        </row>
        <row r="113">
          <cell r="A113" t="str">
            <v>Yemen</v>
          </cell>
          <cell r="B113">
            <v>1121</v>
          </cell>
          <cell r="C113">
            <v>375</v>
          </cell>
          <cell r="D113">
            <v>345</v>
          </cell>
          <cell r="E113" t="str">
            <v>No Quantity</v>
          </cell>
          <cell r="F113">
            <v>146</v>
          </cell>
        </row>
        <row r="114">
          <cell r="A114" t="str">
            <v>Macedonia, The Former Yugoslav Republic of</v>
          </cell>
          <cell r="B114">
            <v>45</v>
          </cell>
          <cell r="C114">
            <v>40</v>
          </cell>
          <cell r="D114">
            <v>74</v>
          </cell>
          <cell r="E114">
            <v>93</v>
          </cell>
          <cell r="F114">
            <v>130</v>
          </cell>
        </row>
        <row r="115">
          <cell r="A115" t="str">
            <v>Korea, Republic of</v>
          </cell>
          <cell r="B115">
            <v>24</v>
          </cell>
          <cell r="C115">
            <v>10</v>
          </cell>
          <cell r="D115">
            <v>12</v>
          </cell>
          <cell r="E115">
            <v>593</v>
          </cell>
          <cell r="F115">
            <v>127</v>
          </cell>
        </row>
        <row r="116">
          <cell r="A116" t="str">
            <v>Switzerland</v>
          </cell>
          <cell r="B116">
            <v>181</v>
          </cell>
          <cell r="C116">
            <v>121</v>
          </cell>
          <cell r="D116">
            <v>85</v>
          </cell>
          <cell r="E116">
            <v>70</v>
          </cell>
          <cell r="F116">
            <v>122</v>
          </cell>
        </row>
        <row r="117">
          <cell r="A117" t="str">
            <v>Free Zones</v>
          </cell>
          <cell r="B117">
            <v>261</v>
          </cell>
          <cell r="C117">
            <v>67</v>
          </cell>
          <cell r="D117">
            <v>47</v>
          </cell>
          <cell r="E117">
            <v>206</v>
          </cell>
          <cell r="F117">
            <v>120</v>
          </cell>
        </row>
        <row r="118">
          <cell r="A118" t="str">
            <v>Cyprus</v>
          </cell>
          <cell r="B118">
            <v>163</v>
          </cell>
          <cell r="C118">
            <v>165</v>
          </cell>
          <cell r="D118">
            <v>194</v>
          </cell>
          <cell r="E118">
            <v>33</v>
          </cell>
          <cell r="F118">
            <v>78</v>
          </cell>
        </row>
        <row r="119">
          <cell r="A119" t="str">
            <v>Japan</v>
          </cell>
          <cell r="B119">
            <v>62</v>
          </cell>
          <cell r="C119" t="str">
            <v>No Quantity</v>
          </cell>
          <cell r="D119" t="str">
            <v>No Quantity</v>
          </cell>
          <cell r="E119">
            <v>122</v>
          </cell>
          <cell r="F119">
            <v>77</v>
          </cell>
        </row>
        <row r="120">
          <cell r="A120" t="str">
            <v>Cambodia</v>
          </cell>
          <cell r="B120">
            <v>166</v>
          </cell>
          <cell r="C120">
            <v>72</v>
          </cell>
          <cell r="D120">
            <v>0</v>
          </cell>
          <cell r="E120">
            <v>0</v>
          </cell>
          <cell r="F120">
            <v>74</v>
          </cell>
        </row>
        <row r="121">
          <cell r="A121" t="str">
            <v>Tunisia</v>
          </cell>
          <cell r="B121">
            <v>4811</v>
          </cell>
          <cell r="C121">
            <v>1186</v>
          </cell>
          <cell r="D121">
            <v>1764</v>
          </cell>
          <cell r="E121">
            <v>3932</v>
          </cell>
          <cell r="F121">
            <v>72</v>
          </cell>
        </row>
        <row r="122">
          <cell r="A122" t="str">
            <v>Bahrain</v>
          </cell>
          <cell r="B122">
            <v>34</v>
          </cell>
          <cell r="C122">
            <v>3</v>
          </cell>
          <cell r="D122">
            <v>106</v>
          </cell>
          <cell r="E122">
            <v>106</v>
          </cell>
          <cell r="F122">
            <v>64</v>
          </cell>
        </row>
        <row r="123">
          <cell r="A123" t="str">
            <v>Venezuela, Bolivarian Republic of</v>
          </cell>
          <cell r="B123">
            <v>150</v>
          </cell>
          <cell r="C123">
            <v>0</v>
          </cell>
          <cell r="D123">
            <v>0</v>
          </cell>
          <cell r="F123">
            <v>55</v>
          </cell>
        </row>
        <row r="124">
          <cell r="A124" t="str">
            <v>Brunei Darussalam</v>
          </cell>
          <cell r="B124">
            <v>0</v>
          </cell>
          <cell r="C124">
            <v>8</v>
          </cell>
          <cell r="D124">
            <v>0</v>
          </cell>
          <cell r="E124">
            <v>0</v>
          </cell>
          <cell r="F124">
            <v>52</v>
          </cell>
        </row>
        <row r="125">
          <cell r="A125" t="str">
            <v>Azerbaijan</v>
          </cell>
          <cell r="B125">
            <v>28</v>
          </cell>
          <cell r="C125">
            <v>195</v>
          </cell>
          <cell r="D125">
            <v>260</v>
          </cell>
          <cell r="E125">
            <v>144</v>
          </cell>
          <cell r="F125">
            <v>43</v>
          </cell>
        </row>
        <row r="126">
          <cell r="A126" t="str">
            <v>Eritrea</v>
          </cell>
          <cell r="B126">
            <v>558</v>
          </cell>
          <cell r="C126">
            <v>427</v>
          </cell>
          <cell r="D126">
            <v>867</v>
          </cell>
          <cell r="E126">
            <v>6431</v>
          </cell>
          <cell r="F126">
            <v>42</v>
          </cell>
        </row>
        <row r="127">
          <cell r="A127" t="str">
            <v>Sierra Leone</v>
          </cell>
          <cell r="E127">
            <v>9</v>
          </cell>
          <cell r="F127">
            <v>42</v>
          </cell>
        </row>
        <row r="128">
          <cell r="A128" t="str">
            <v>Trinidad and Tobago</v>
          </cell>
          <cell r="B128">
            <v>145</v>
          </cell>
          <cell r="C128">
            <v>63</v>
          </cell>
          <cell r="D128">
            <v>65</v>
          </cell>
          <cell r="E128">
            <v>156</v>
          </cell>
          <cell r="F128">
            <v>36</v>
          </cell>
        </row>
        <row r="129">
          <cell r="A129" t="str">
            <v>Guyana</v>
          </cell>
          <cell r="B129">
            <v>15</v>
          </cell>
          <cell r="C129">
            <v>5</v>
          </cell>
          <cell r="D129">
            <v>9</v>
          </cell>
          <cell r="E129">
            <v>19</v>
          </cell>
          <cell r="F129">
            <v>35</v>
          </cell>
        </row>
        <row r="130">
          <cell r="A130" t="str">
            <v>Somalia</v>
          </cell>
          <cell r="B130">
            <v>74</v>
          </cell>
          <cell r="C130">
            <v>80</v>
          </cell>
          <cell r="D130">
            <v>2287</v>
          </cell>
          <cell r="E130">
            <v>256</v>
          </cell>
          <cell r="F130">
            <v>34</v>
          </cell>
        </row>
        <row r="131">
          <cell r="A131" t="str">
            <v>Georgia</v>
          </cell>
          <cell r="B131">
            <v>20</v>
          </cell>
          <cell r="C131">
            <v>0</v>
          </cell>
          <cell r="D131">
            <v>0</v>
          </cell>
          <cell r="E131">
            <v>0</v>
          </cell>
          <cell r="F131">
            <v>27</v>
          </cell>
        </row>
        <row r="132">
          <cell r="A132" t="str">
            <v>Jamaica</v>
          </cell>
          <cell r="B132">
            <v>16</v>
          </cell>
          <cell r="C132">
            <v>35</v>
          </cell>
          <cell r="D132">
            <v>1</v>
          </cell>
          <cell r="E132">
            <v>0</v>
          </cell>
          <cell r="F132">
            <v>26</v>
          </cell>
        </row>
        <row r="133">
          <cell r="A133" t="str">
            <v>Grenada</v>
          </cell>
          <cell r="F133">
            <v>22</v>
          </cell>
        </row>
        <row r="134">
          <cell r="A134" t="str">
            <v>Togo</v>
          </cell>
          <cell r="B134">
            <v>1437</v>
          </cell>
          <cell r="C134">
            <v>0</v>
          </cell>
          <cell r="D134">
            <v>242</v>
          </cell>
          <cell r="E134">
            <v>0</v>
          </cell>
          <cell r="F134">
            <v>19</v>
          </cell>
        </row>
        <row r="135">
          <cell r="A135" t="str">
            <v>Gambia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12</v>
          </cell>
        </row>
        <row r="136">
          <cell r="A136" t="str">
            <v>Iraq</v>
          </cell>
          <cell r="B136">
            <v>10</v>
          </cell>
          <cell r="C136">
            <v>3683</v>
          </cell>
          <cell r="D136">
            <v>1654</v>
          </cell>
          <cell r="E136">
            <v>1505</v>
          </cell>
          <cell r="F136">
            <v>9</v>
          </cell>
        </row>
        <row r="137">
          <cell r="A137" t="str">
            <v>Qatar</v>
          </cell>
          <cell r="B137">
            <v>43</v>
          </cell>
          <cell r="C137">
            <v>44</v>
          </cell>
          <cell r="D137">
            <v>0</v>
          </cell>
          <cell r="E137">
            <v>0</v>
          </cell>
          <cell r="F137">
            <v>9</v>
          </cell>
        </row>
        <row r="138">
          <cell r="A138" t="str">
            <v>Lesotho</v>
          </cell>
          <cell r="B138">
            <v>18</v>
          </cell>
          <cell r="C138">
            <v>1</v>
          </cell>
          <cell r="D138">
            <v>0</v>
          </cell>
          <cell r="E138">
            <v>13</v>
          </cell>
          <cell r="F138">
            <v>8</v>
          </cell>
        </row>
        <row r="139">
          <cell r="A139" t="str">
            <v>Mongolia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7</v>
          </cell>
        </row>
        <row r="140">
          <cell r="A140" t="str">
            <v>Mali</v>
          </cell>
          <cell r="B140">
            <v>552</v>
          </cell>
          <cell r="C140">
            <v>270</v>
          </cell>
          <cell r="D140">
            <v>3348</v>
          </cell>
          <cell r="E140">
            <v>10049</v>
          </cell>
          <cell r="F140">
            <v>5</v>
          </cell>
        </row>
        <row r="141">
          <cell r="A141" t="str">
            <v>Fiji</v>
          </cell>
          <cell r="B141">
            <v>360</v>
          </cell>
          <cell r="C141">
            <v>191</v>
          </cell>
          <cell r="D141">
            <v>117</v>
          </cell>
          <cell r="E141">
            <v>56</v>
          </cell>
          <cell r="F141">
            <v>5</v>
          </cell>
        </row>
        <row r="142">
          <cell r="A142" t="str">
            <v>Macao, China</v>
          </cell>
          <cell r="B142">
            <v>0</v>
          </cell>
          <cell r="C142">
            <v>0</v>
          </cell>
          <cell r="E142">
            <v>0</v>
          </cell>
          <cell r="F142">
            <v>3</v>
          </cell>
        </row>
        <row r="143">
          <cell r="A143" t="str">
            <v>Philippines</v>
          </cell>
          <cell r="B143">
            <v>288</v>
          </cell>
          <cell r="C143">
            <v>196</v>
          </cell>
          <cell r="D143">
            <v>250</v>
          </cell>
          <cell r="E143">
            <v>61</v>
          </cell>
          <cell r="F143">
            <v>2</v>
          </cell>
        </row>
        <row r="144">
          <cell r="A144" t="str">
            <v>Papua New Guinea</v>
          </cell>
          <cell r="B144">
            <v>0</v>
          </cell>
          <cell r="C144">
            <v>0</v>
          </cell>
          <cell r="D144">
            <v>2</v>
          </cell>
          <cell r="E144">
            <v>2</v>
          </cell>
          <cell r="F144">
            <v>1</v>
          </cell>
        </row>
        <row r="145">
          <cell r="A145" t="str">
            <v>Gabon</v>
          </cell>
          <cell r="B145">
            <v>18</v>
          </cell>
          <cell r="C145">
            <v>43</v>
          </cell>
          <cell r="D145">
            <v>54</v>
          </cell>
          <cell r="E145">
            <v>22</v>
          </cell>
          <cell r="F145">
            <v>1</v>
          </cell>
        </row>
        <row r="146">
          <cell r="A146" t="str">
            <v>Congo, Democratic Republic of the</v>
          </cell>
          <cell r="B146">
            <v>9</v>
          </cell>
          <cell r="C146">
            <v>290</v>
          </cell>
          <cell r="D146">
            <v>2</v>
          </cell>
          <cell r="E146">
            <v>1</v>
          </cell>
          <cell r="F146">
            <v>1</v>
          </cell>
        </row>
        <row r="147">
          <cell r="A147" t="str">
            <v>Barbados</v>
          </cell>
          <cell r="B147">
            <v>0</v>
          </cell>
          <cell r="C147">
            <v>2</v>
          </cell>
          <cell r="D147">
            <v>1</v>
          </cell>
          <cell r="E147">
            <v>0</v>
          </cell>
          <cell r="F147">
            <v>0</v>
          </cell>
        </row>
        <row r="148">
          <cell r="A148" t="str">
            <v>Chile</v>
          </cell>
          <cell r="B148">
            <v>3051</v>
          </cell>
          <cell r="C148">
            <v>2282</v>
          </cell>
          <cell r="D148">
            <v>1265</v>
          </cell>
          <cell r="E148">
            <v>1331</v>
          </cell>
          <cell r="F148" t="str">
            <v>No Quantity</v>
          </cell>
        </row>
        <row r="149">
          <cell r="A149" t="str">
            <v>Panama</v>
          </cell>
          <cell r="B149">
            <v>2</v>
          </cell>
          <cell r="C149">
            <v>0</v>
          </cell>
          <cell r="D149">
            <v>0</v>
          </cell>
          <cell r="E149">
            <v>86</v>
          </cell>
          <cell r="F149">
            <v>0</v>
          </cell>
        </row>
        <row r="150">
          <cell r="A150" t="str">
            <v>New Caledonia</v>
          </cell>
          <cell r="B150">
            <v>1</v>
          </cell>
          <cell r="C150">
            <v>0</v>
          </cell>
          <cell r="D150">
            <v>1</v>
          </cell>
          <cell r="E150">
            <v>0</v>
          </cell>
          <cell r="F150">
            <v>0</v>
          </cell>
        </row>
        <row r="151">
          <cell r="A151" t="str">
            <v>Montenegro</v>
          </cell>
          <cell r="B151">
            <v>22</v>
          </cell>
          <cell r="C151">
            <v>20</v>
          </cell>
          <cell r="D151">
            <v>0</v>
          </cell>
          <cell r="E151">
            <v>23</v>
          </cell>
          <cell r="F151">
            <v>0</v>
          </cell>
        </row>
        <row r="152">
          <cell r="A152" t="str">
            <v>Israel</v>
          </cell>
          <cell r="B152" t="str">
            <v>No Quantity</v>
          </cell>
          <cell r="C152">
            <v>187</v>
          </cell>
          <cell r="D152">
            <v>171</v>
          </cell>
          <cell r="E152">
            <v>193</v>
          </cell>
          <cell r="F152" t="str">
            <v>No Quantity</v>
          </cell>
        </row>
        <row r="153">
          <cell r="A153" t="str">
            <v>Tokelau</v>
          </cell>
          <cell r="B153">
            <v>66</v>
          </cell>
          <cell r="C153">
            <v>100</v>
          </cell>
          <cell r="D153" t="str">
            <v>No Quantity</v>
          </cell>
          <cell r="F153">
            <v>0</v>
          </cell>
        </row>
        <row r="154">
          <cell r="A154" t="str">
            <v>Uruguay</v>
          </cell>
          <cell r="B154">
            <v>24</v>
          </cell>
          <cell r="C154">
            <v>842</v>
          </cell>
          <cell r="D154">
            <v>0</v>
          </cell>
          <cell r="E154">
            <v>0</v>
          </cell>
          <cell r="F154">
            <v>0</v>
          </cell>
        </row>
        <row r="155">
          <cell r="A155" t="str">
            <v>United States Minor Outlying Islands</v>
          </cell>
          <cell r="D155">
            <v>112</v>
          </cell>
          <cell r="E155">
            <v>24</v>
          </cell>
        </row>
        <row r="156">
          <cell r="A156" t="str">
            <v>Ukraine</v>
          </cell>
          <cell r="B156">
            <v>173350</v>
          </cell>
          <cell r="C156">
            <v>177609</v>
          </cell>
          <cell r="D156">
            <v>112328</v>
          </cell>
          <cell r="E156">
            <v>195282</v>
          </cell>
          <cell r="F156" t="str">
            <v>No Quantity</v>
          </cell>
        </row>
        <row r="157">
          <cell r="A157" t="str">
            <v>Turkmenistan</v>
          </cell>
          <cell r="B157">
            <v>72</v>
          </cell>
          <cell r="C157">
            <v>3</v>
          </cell>
        </row>
        <row r="158">
          <cell r="A158" t="str">
            <v>Turks and Caicos Islands</v>
          </cell>
          <cell r="B158">
            <v>0</v>
          </cell>
          <cell r="C158">
            <v>0</v>
          </cell>
          <cell r="D158">
            <v>734</v>
          </cell>
        </row>
        <row r="159">
          <cell r="A159" t="str">
            <v>Tonga</v>
          </cell>
          <cell r="B159">
            <v>0</v>
          </cell>
          <cell r="C159">
            <v>1</v>
          </cell>
          <cell r="D159">
            <v>0</v>
          </cell>
          <cell r="E159">
            <v>0</v>
          </cell>
        </row>
        <row r="160">
          <cell r="A160" t="str">
            <v>Suriname</v>
          </cell>
          <cell r="B160">
            <v>130</v>
          </cell>
          <cell r="C160">
            <v>47</v>
          </cell>
          <cell r="D160">
            <v>0</v>
          </cell>
          <cell r="E160">
            <v>56</v>
          </cell>
        </row>
        <row r="161">
          <cell r="A161" t="str">
            <v>Swaziland</v>
          </cell>
          <cell r="B161">
            <v>1142</v>
          </cell>
          <cell r="C161">
            <v>545</v>
          </cell>
          <cell r="D161">
            <v>137</v>
          </cell>
          <cell r="E161">
            <v>42</v>
          </cell>
        </row>
        <row r="162">
          <cell r="A162" t="str">
            <v>Liberia</v>
          </cell>
          <cell r="B162">
            <v>26</v>
          </cell>
          <cell r="C162">
            <v>25</v>
          </cell>
          <cell r="E162">
            <v>0</v>
          </cell>
        </row>
        <row r="163">
          <cell r="A163" t="str">
            <v>Libya, State of</v>
          </cell>
          <cell r="C163">
            <v>153</v>
          </cell>
          <cell r="D163">
            <v>1</v>
          </cell>
          <cell r="E163">
            <v>13</v>
          </cell>
        </row>
        <row r="164">
          <cell r="A164" t="str">
            <v>Namibia</v>
          </cell>
          <cell r="B164">
            <v>6</v>
          </cell>
          <cell r="C164">
            <v>45</v>
          </cell>
          <cell r="D164">
            <v>41</v>
          </cell>
          <cell r="E164">
            <v>83</v>
          </cell>
        </row>
        <row r="165">
          <cell r="A165" t="str">
            <v>Netherlands Antilles</v>
          </cell>
          <cell r="B165">
            <v>1</v>
          </cell>
          <cell r="C165">
            <v>133</v>
          </cell>
          <cell r="D165">
            <v>60</v>
          </cell>
          <cell r="E165">
            <v>12</v>
          </cell>
        </row>
        <row r="166">
          <cell r="A166" t="str">
            <v>Niue</v>
          </cell>
          <cell r="D166">
            <v>1933</v>
          </cell>
          <cell r="E166">
            <v>276</v>
          </cell>
        </row>
        <row r="167">
          <cell r="A167" t="str">
            <v>Northern Mariana Islands</v>
          </cell>
          <cell r="C167">
            <v>1</v>
          </cell>
        </row>
        <row r="168">
          <cell r="A168" t="str">
            <v>Marshall Islands</v>
          </cell>
          <cell r="B168">
            <v>1</v>
          </cell>
          <cell r="C168">
            <v>3</v>
          </cell>
          <cell r="D168">
            <v>2</v>
          </cell>
        </row>
        <row r="169">
          <cell r="A169" t="str">
            <v>Guinea-Bissau</v>
          </cell>
          <cell r="B169">
            <v>180</v>
          </cell>
          <cell r="C169">
            <v>130</v>
          </cell>
        </row>
        <row r="170">
          <cell r="A170" t="str">
            <v>Saint Lucia</v>
          </cell>
          <cell r="E170">
            <v>3</v>
          </cell>
        </row>
        <row r="171">
          <cell r="A171" t="str">
            <v>Saint Vincent and the Grenadines</v>
          </cell>
          <cell r="B171">
            <v>0</v>
          </cell>
          <cell r="C171">
            <v>0</v>
          </cell>
          <cell r="D171">
            <v>0</v>
          </cell>
          <cell r="E171">
            <v>2</v>
          </cell>
        </row>
        <row r="172">
          <cell r="A172" t="str">
            <v>Sao Tome and Principe</v>
          </cell>
          <cell r="B172">
            <v>5</v>
          </cell>
          <cell r="C172">
            <v>0</v>
          </cell>
          <cell r="D172">
            <v>1</v>
          </cell>
          <cell r="E172">
            <v>0</v>
          </cell>
        </row>
        <row r="173">
          <cell r="A173" t="str">
            <v>Seychelles</v>
          </cell>
          <cell r="C173">
            <v>370</v>
          </cell>
          <cell r="D173">
            <v>1656</v>
          </cell>
          <cell r="E173">
            <v>426</v>
          </cell>
        </row>
        <row r="174">
          <cell r="A174" t="str">
            <v>Senegal</v>
          </cell>
          <cell r="B174">
            <v>1011</v>
          </cell>
          <cell r="C174">
            <v>487</v>
          </cell>
          <cell r="D174">
            <v>1534</v>
          </cell>
          <cell r="E174">
            <v>1919</v>
          </cell>
        </row>
        <row r="175">
          <cell r="A175" t="str">
            <v>Cabo Verde</v>
          </cell>
          <cell r="B175">
            <v>0</v>
          </cell>
          <cell r="C175">
            <v>0</v>
          </cell>
          <cell r="D175">
            <v>0</v>
          </cell>
          <cell r="E175">
            <v>24</v>
          </cell>
        </row>
        <row r="176">
          <cell r="A176" t="str">
            <v>Cayman Islands</v>
          </cell>
          <cell r="C176">
            <v>22</v>
          </cell>
        </row>
        <row r="177">
          <cell r="A177" t="str">
            <v>British Indian Ocean Territories</v>
          </cell>
          <cell r="B177">
            <v>24</v>
          </cell>
        </row>
        <row r="178">
          <cell r="A178" t="str">
            <v>British Virgin Islands</v>
          </cell>
          <cell r="B178">
            <v>5</v>
          </cell>
          <cell r="E178">
            <v>266</v>
          </cell>
        </row>
        <row r="179">
          <cell r="A179" t="str">
            <v>Bhutan</v>
          </cell>
          <cell r="B179">
            <v>118</v>
          </cell>
          <cell r="C179">
            <v>90</v>
          </cell>
        </row>
        <row r="180">
          <cell r="A180" t="str">
            <v>Algeria</v>
          </cell>
          <cell r="B180">
            <v>18</v>
          </cell>
          <cell r="C180">
            <v>0</v>
          </cell>
          <cell r="D180">
            <v>44</v>
          </cell>
          <cell r="E180">
            <v>0</v>
          </cell>
        </row>
        <row r="181">
          <cell r="A181" t="str">
            <v>Cuba</v>
          </cell>
          <cell r="C181">
            <v>24</v>
          </cell>
          <cell r="E181">
            <v>43</v>
          </cell>
        </row>
        <row r="182">
          <cell r="A182" t="str">
            <v>Falkland Islands (Malvinas)</v>
          </cell>
          <cell r="D182">
            <v>42</v>
          </cell>
          <cell r="E182">
            <v>16</v>
          </cell>
        </row>
        <row r="183">
          <cell r="A183" t="str">
            <v>Dominica</v>
          </cell>
          <cell r="B183">
            <v>0</v>
          </cell>
          <cell r="C183">
            <v>0</v>
          </cell>
          <cell r="D183">
            <v>0</v>
          </cell>
          <cell r="E183">
            <v>1</v>
          </cell>
        </row>
        <row r="184">
          <cell r="A184" t="str">
            <v>Palestine, State of</v>
          </cell>
          <cell r="B184" t="str">
            <v>No Quantity</v>
          </cell>
          <cell r="C184">
            <v>1235</v>
          </cell>
          <cell r="D184" t="str">
            <v>No Quantity</v>
          </cell>
          <cell r="E184">
            <v>1470</v>
          </cell>
        </row>
        <row r="185">
          <cell r="A185" t="str">
            <v>Haiti</v>
          </cell>
          <cell r="B185">
            <v>13</v>
          </cell>
          <cell r="E185">
            <v>13</v>
          </cell>
        </row>
      </sheetData>
      <sheetData sheetId="4">
        <row r="1">
          <cell r="A1" t="str">
            <v>Importers</v>
          </cell>
          <cell r="B1" t="str">
            <v>Value imported in 2015 (USD thousand)</v>
          </cell>
          <cell r="C1" t="str">
            <v>Trade balance in 2015 (USD thousand)</v>
          </cell>
          <cell r="D1" t="str">
            <v>Quantity imported in 2015</v>
          </cell>
          <cell r="E1" t="str">
            <v>Unit value (USD/unit)</v>
          </cell>
          <cell r="F1" t="str">
            <v>Annual growth in value between 2011-2015 (%)</v>
          </cell>
          <cell r="G1" t="str">
            <v>Annual growth in quantity between 2011-2015 (%)</v>
          </cell>
          <cell r="H1" t="str">
            <v>Annual growth in value between 2014-2015 (%)</v>
          </cell>
          <cell r="I1" t="str">
            <v>Share in world imports (%)</v>
          </cell>
          <cell r="J1" t="str">
            <v>Average distance of supplying countries (km)</v>
          </cell>
          <cell r="K1" t="str">
            <v>Concentration of supplying countries</v>
          </cell>
          <cell r="L1" t="str">
            <v>Average tariff (estimated) applied by the country (%)</v>
          </cell>
        </row>
        <row r="2">
          <cell r="A2" t="str">
            <v>World</v>
          </cell>
          <cell r="B2">
            <v>10881863</v>
          </cell>
          <cell r="C2">
            <v>-233230</v>
          </cell>
          <cell r="D2">
            <v>0</v>
          </cell>
          <cell r="F2">
            <v>6</v>
          </cell>
          <cell r="G2">
            <v>7</v>
          </cell>
          <cell r="H2">
            <v>8</v>
          </cell>
          <cell r="I2">
            <v>100</v>
          </cell>
          <cell r="J2">
            <v>6987</v>
          </cell>
          <cell r="K2" t="str">
            <v>0.14</v>
          </cell>
        </row>
        <row r="3">
          <cell r="A3" t="str">
            <v>India</v>
          </cell>
          <cell r="B3">
            <v>3635392</v>
          </cell>
          <cell r="C3">
            <v>-3426210</v>
          </cell>
          <cell r="D3">
            <v>5413892</v>
          </cell>
          <cell r="E3">
            <v>671</v>
          </cell>
          <cell r="F3">
            <v>16</v>
          </cell>
          <cell r="G3">
            <v>13</v>
          </cell>
          <cell r="H3">
            <v>35</v>
          </cell>
          <cell r="I3" t="str">
            <v>33.4</v>
          </cell>
          <cell r="J3">
            <v>7918</v>
          </cell>
          <cell r="K3" t="str">
            <v>0.22</v>
          </cell>
          <cell r="L3" t="str">
            <v>36.1</v>
          </cell>
        </row>
        <row r="4">
          <cell r="A4" t="str">
            <v>China</v>
          </cell>
          <cell r="B4">
            <v>458287</v>
          </cell>
          <cell r="C4">
            <v>176584</v>
          </cell>
          <cell r="D4">
            <v>1001873</v>
          </cell>
          <cell r="E4">
            <v>457</v>
          </cell>
          <cell r="F4">
            <v>0</v>
          </cell>
          <cell r="G4">
            <v>6</v>
          </cell>
          <cell r="H4">
            <v>7</v>
          </cell>
          <cell r="I4">
            <v>42404</v>
          </cell>
          <cell r="J4">
            <v>8717</v>
          </cell>
          <cell r="K4" t="str">
            <v>0.45</v>
          </cell>
          <cell r="L4">
            <v>42372</v>
          </cell>
        </row>
        <row r="5">
          <cell r="A5" t="str">
            <v>United States of America</v>
          </cell>
          <cell r="B5">
            <v>409162</v>
          </cell>
          <cell r="C5">
            <v>401834</v>
          </cell>
          <cell r="D5">
            <v>438608</v>
          </cell>
          <cell r="E5">
            <v>933</v>
          </cell>
          <cell r="F5">
            <v>1</v>
          </cell>
          <cell r="G5">
            <v>11</v>
          </cell>
          <cell r="H5">
            <v>-6</v>
          </cell>
          <cell r="I5">
            <v>42585</v>
          </cell>
          <cell r="J5">
            <v>5774</v>
          </cell>
          <cell r="K5" t="str">
            <v>0.22</v>
          </cell>
          <cell r="L5" t="str">
            <v>0.2</v>
          </cell>
        </row>
        <row r="6">
          <cell r="A6" t="str">
            <v>Bangladesh</v>
          </cell>
          <cell r="B6">
            <v>378665</v>
          </cell>
          <cell r="C6">
            <v>-378118</v>
          </cell>
          <cell r="D6">
            <v>802654</v>
          </cell>
          <cell r="E6">
            <v>472</v>
          </cell>
          <cell r="F6">
            <v>23</v>
          </cell>
          <cell r="G6">
            <v>24</v>
          </cell>
          <cell r="H6">
            <v>0</v>
          </cell>
          <cell r="I6">
            <v>42493</v>
          </cell>
          <cell r="J6">
            <v>10191</v>
          </cell>
          <cell r="K6" t="str">
            <v>0.46</v>
          </cell>
          <cell r="L6">
            <v>5</v>
          </cell>
        </row>
        <row r="7">
          <cell r="A7" t="str">
            <v>Turkey</v>
          </cell>
          <cell r="B7">
            <v>370825</v>
          </cell>
          <cell r="C7">
            <v>-51973</v>
          </cell>
          <cell r="D7">
            <v>479364</v>
          </cell>
          <cell r="E7">
            <v>774</v>
          </cell>
          <cell r="F7">
            <v>12</v>
          </cell>
          <cell r="G7">
            <v>9</v>
          </cell>
          <cell r="H7">
            <v>-4</v>
          </cell>
          <cell r="I7">
            <v>42463</v>
          </cell>
          <cell r="J7">
            <v>7980</v>
          </cell>
          <cell r="K7" t="str">
            <v>0.41</v>
          </cell>
          <cell r="L7">
            <v>42380</v>
          </cell>
        </row>
        <row r="8">
          <cell r="A8" t="str">
            <v>Pakistan</v>
          </cell>
          <cell r="B8">
            <v>367802</v>
          </cell>
          <cell r="C8">
            <v>-359440</v>
          </cell>
          <cell r="D8">
            <v>579728</v>
          </cell>
          <cell r="E8">
            <v>634</v>
          </cell>
          <cell r="F8">
            <v>5</v>
          </cell>
          <cell r="G8">
            <v>6</v>
          </cell>
          <cell r="H8">
            <v>48</v>
          </cell>
          <cell r="I8">
            <v>42463</v>
          </cell>
          <cell r="J8">
            <v>8099</v>
          </cell>
          <cell r="K8" t="str">
            <v>0.19</v>
          </cell>
          <cell r="L8">
            <v>2</v>
          </cell>
        </row>
        <row r="9">
          <cell r="A9" t="str">
            <v>Egypt</v>
          </cell>
          <cell r="B9">
            <v>349419</v>
          </cell>
          <cell r="C9">
            <v>-302223</v>
          </cell>
          <cell r="D9">
            <v>0</v>
          </cell>
          <cell r="F9">
            <v>-2</v>
          </cell>
          <cell r="G9">
            <v>8</v>
          </cell>
          <cell r="H9">
            <v>-11</v>
          </cell>
          <cell r="I9">
            <v>42403</v>
          </cell>
          <cell r="J9">
            <v>7794</v>
          </cell>
          <cell r="K9" t="str">
            <v>0.2</v>
          </cell>
          <cell r="L9" t="str">
            <v>0.8</v>
          </cell>
        </row>
        <row r="10">
          <cell r="A10" t="str">
            <v>United Arab Emirates</v>
          </cell>
          <cell r="B10">
            <v>294506</v>
          </cell>
          <cell r="C10">
            <v>-145475</v>
          </cell>
          <cell r="D10">
            <v>0</v>
          </cell>
          <cell r="F10">
            <v>9</v>
          </cell>
          <cell r="G10">
            <v>10</v>
          </cell>
          <cell r="H10">
            <v>9</v>
          </cell>
          <cell r="I10">
            <v>42553</v>
          </cell>
          <cell r="J10">
            <v>10246</v>
          </cell>
          <cell r="K10" t="str">
            <v>0.39</v>
          </cell>
          <cell r="L10">
            <v>42433</v>
          </cell>
        </row>
        <row r="11">
          <cell r="A11" t="str">
            <v>Italy</v>
          </cell>
          <cell r="B11">
            <v>264620</v>
          </cell>
          <cell r="C11">
            <v>-241127</v>
          </cell>
          <cell r="D11">
            <v>312102</v>
          </cell>
          <cell r="E11">
            <v>848</v>
          </cell>
          <cell r="F11">
            <v>4</v>
          </cell>
          <cell r="G11">
            <v>3</v>
          </cell>
          <cell r="H11">
            <v>-21</v>
          </cell>
          <cell r="I11">
            <v>42462</v>
          </cell>
          <cell r="J11">
            <v>6795</v>
          </cell>
          <cell r="K11" t="str">
            <v>0.13</v>
          </cell>
          <cell r="L11" t="str">
            <v>0.1</v>
          </cell>
        </row>
        <row r="12">
          <cell r="A12" t="str">
            <v>United Kingdom</v>
          </cell>
          <cell r="B12">
            <v>231053</v>
          </cell>
          <cell r="C12">
            <v>-93594</v>
          </cell>
          <cell r="D12">
            <v>214834</v>
          </cell>
          <cell r="E12">
            <v>1075</v>
          </cell>
          <cell r="F12">
            <v>0</v>
          </cell>
          <cell r="G12">
            <v>0</v>
          </cell>
          <cell r="H12">
            <v>-5</v>
          </cell>
          <cell r="I12">
            <v>42371</v>
          </cell>
          <cell r="J12">
            <v>6135</v>
          </cell>
          <cell r="K12" t="str">
            <v>0.15</v>
          </cell>
          <cell r="L12" t="str">
            <v>0.1</v>
          </cell>
        </row>
        <row r="13">
          <cell r="A13" t="str">
            <v>Sri Lanka</v>
          </cell>
          <cell r="B13">
            <v>231036</v>
          </cell>
          <cell r="C13">
            <v>-214422</v>
          </cell>
          <cell r="D13">
            <v>261519</v>
          </cell>
          <cell r="E13">
            <v>883</v>
          </cell>
          <cell r="F13">
            <v>8</v>
          </cell>
          <cell r="G13">
            <v>4</v>
          </cell>
          <cell r="H13">
            <v>31</v>
          </cell>
          <cell r="I13">
            <v>42371</v>
          </cell>
          <cell r="J13">
            <v>8650</v>
          </cell>
          <cell r="K13" t="str">
            <v>0.29</v>
          </cell>
          <cell r="L13">
            <v>42414</v>
          </cell>
        </row>
        <row r="14">
          <cell r="A14" t="str">
            <v>Japan</v>
          </cell>
          <cell r="B14">
            <v>210547</v>
          </cell>
          <cell r="C14">
            <v>-210361</v>
          </cell>
          <cell r="D14">
            <v>128054</v>
          </cell>
          <cell r="E14">
            <v>1644</v>
          </cell>
          <cell r="F14">
            <v>-2</v>
          </cell>
          <cell r="G14">
            <v>-4</v>
          </cell>
          <cell r="H14">
            <v>0</v>
          </cell>
          <cell r="I14">
            <v>42614</v>
          </cell>
          <cell r="J14">
            <v>4252</v>
          </cell>
          <cell r="K14" t="str">
            <v>0.41</v>
          </cell>
          <cell r="L14" t="str">
            <v>55.4</v>
          </cell>
        </row>
        <row r="15">
          <cell r="A15" t="str">
            <v>Spain</v>
          </cell>
          <cell r="B15">
            <v>207476</v>
          </cell>
          <cell r="C15">
            <v>-173682</v>
          </cell>
          <cell r="D15">
            <v>220959</v>
          </cell>
          <cell r="E15">
            <v>939</v>
          </cell>
          <cell r="F15">
            <v>-5</v>
          </cell>
          <cell r="G15">
            <v>-10</v>
          </cell>
          <cell r="H15">
            <v>-17</v>
          </cell>
          <cell r="I15">
            <v>42614</v>
          </cell>
          <cell r="J15">
            <v>7318</v>
          </cell>
          <cell r="K15" t="str">
            <v>0.15</v>
          </cell>
          <cell r="L15" t="str">
            <v>0.1</v>
          </cell>
        </row>
        <row r="16">
          <cell r="A16" t="str">
            <v>Algeria</v>
          </cell>
          <cell r="B16">
            <v>169546</v>
          </cell>
          <cell r="C16">
            <v>-169546</v>
          </cell>
          <cell r="D16">
            <v>188090</v>
          </cell>
          <cell r="E16">
            <v>901</v>
          </cell>
          <cell r="F16">
            <v>-9</v>
          </cell>
          <cell r="G16">
            <v>-4</v>
          </cell>
          <cell r="H16">
            <v>20</v>
          </cell>
          <cell r="I16">
            <v>42522</v>
          </cell>
          <cell r="J16">
            <v>7629</v>
          </cell>
          <cell r="K16" t="str">
            <v>0.34</v>
          </cell>
          <cell r="L16">
            <v>42406</v>
          </cell>
        </row>
        <row r="17">
          <cell r="A17" t="str">
            <v>Saudi Arabia</v>
          </cell>
          <cell r="B17">
            <v>158104</v>
          </cell>
          <cell r="C17">
            <v>-154348</v>
          </cell>
          <cell r="D17">
            <v>183076</v>
          </cell>
          <cell r="E17">
            <v>864</v>
          </cell>
          <cell r="F17">
            <v>13</v>
          </cell>
          <cell r="G17">
            <v>6</v>
          </cell>
          <cell r="H17">
            <v>9</v>
          </cell>
          <cell r="I17">
            <v>42491</v>
          </cell>
          <cell r="J17">
            <v>4169</v>
          </cell>
          <cell r="K17" t="str">
            <v>0.25</v>
          </cell>
          <cell r="L17">
            <v>42464</v>
          </cell>
        </row>
        <row r="18">
          <cell r="A18" t="str">
            <v>Sudan (North + South)</v>
          </cell>
          <cell r="B18">
            <v>132575</v>
          </cell>
          <cell r="C18">
            <v>-113290</v>
          </cell>
          <cell r="D18">
            <v>170553</v>
          </cell>
          <cell r="E18">
            <v>777</v>
          </cell>
          <cell r="F18">
            <v>11</v>
          </cell>
          <cell r="G18">
            <v>8</v>
          </cell>
          <cell r="H18">
            <v>40</v>
          </cell>
          <cell r="I18">
            <v>42401</v>
          </cell>
          <cell r="J18">
            <v>4175</v>
          </cell>
          <cell r="K18" t="str">
            <v>0.24</v>
          </cell>
          <cell r="L18">
            <v>42631</v>
          </cell>
        </row>
        <row r="19">
          <cell r="A19" t="str">
            <v>Viet Nam</v>
          </cell>
          <cell r="B19">
            <v>131889</v>
          </cell>
          <cell r="C19">
            <v>-130530</v>
          </cell>
          <cell r="D19">
            <v>0</v>
          </cell>
          <cell r="F19">
            <v>38</v>
          </cell>
          <cell r="G19">
            <v>24</v>
          </cell>
          <cell r="H19">
            <v>34</v>
          </cell>
          <cell r="I19">
            <v>42401</v>
          </cell>
          <cell r="J19">
            <v>4942</v>
          </cell>
          <cell r="K19" t="str">
            <v>0.39</v>
          </cell>
          <cell r="L19">
            <v>42589</v>
          </cell>
        </row>
        <row r="20">
          <cell r="A20" t="str">
            <v>Canada</v>
          </cell>
          <cell r="B20">
            <v>131209</v>
          </cell>
          <cell r="C20">
            <v>3177194</v>
          </cell>
          <cell r="D20">
            <v>145976</v>
          </cell>
          <cell r="E20">
            <v>899</v>
          </cell>
          <cell r="F20">
            <v>7</v>
          </cell>
          <cell r="G20">
            <v>11</v>
          </cell>
          <cell r="H20">
            <v>-1</v>
          </cell>
          <cell r="I20">
            <v>42401</v>
          </cell>
          <cell r="J20">
            <v>4922</v>
          </cell>
          <cell r="K20" t="str">
            <v>0.41</v>
          </cell>
          <cell r="L20" t="str">
            <v>0.4</v>
          </cell>
        </row>
        <row r="21">
          <cell r="A21" t="str">
            <v>Mexico</v>
          </cell>
          <cell r="B21">
            <v>124124</v>
          </cell>
          <cell r="C21">
            <v>58497</v>
          </cell>
          <cell r="D21">
            <v>139821</v>
          </cell>
          <cell r="E21">
            <v>888</v>
          </cell>
          <cell r="F21">
            <v>-12</v>
          </cell>
          <cell r="G21">
            <v>-5</v>
          </cell>
          <cell r="H21">
            <v>-16</v>
          </cell>
          <cell r="I21">
            <v>42370</v>
          </cell>
          <cell r="J21">
            <v>2356</v>
          </cell>
          <cell r="K21" t="str">
            <v>0.62</v>
          </cell>
          <cell r="L21" t="str">
            <v>34.9</v>
          </cell>
        </row>
        <row r="22">
          <cell r="A22" t="str">
            <v>Brazil</v>
          </cell>
          <cell r="B22">
            <v>118637</v>
          </cell>
          <cell r="C22">
            <v>-40525</v>
          </cell>
          <cell r="D22">
            <v>208676</v>
          </cell>
          <cell r="E22">
            <v>569</v>
          </cell>
          <cell r="F22">
            <v>-15</v>
          </cell>
          <cell r="G22">
            <v>-11</v>
          </cell>
          <cell r="H22">
            <v>-23</v>
          </cell>
          <cell r="I22">
            <v>42370</v>
          </cell>
          <cell r="J22">
            <v>4451</v>
          </cell>
          <cell r="K22" t="str">
            <v>0.48</v>
          </cell>
          <cell r="L22">
            <v>42586</v>
          </cell>
        </row>
        <row r="23">
          <cell r="A23" t="str">
            <v>France</v>
          </cell>
          <cell r="B23">
            <v>117693</v>
          </cell>
          <cell r="C23">
            <v>36092</v>
          </cell>
          <cell r="D23">
            <v>105157</v>
          </cell>
          <cell r="E23">
            <v>1119</v>
          </cell>
          <cell r="F23">
            <v>2</v>
          </cell>
          <cell r="G23">
            <v>2</v>
          </cell>
          <cell r="H23">
            <v>-13</v>
          </cell>
          <cell r="I23">
            <v>42370</v>
          </cell>
          <cell r="J23">
            <v>5270</v>
          </cell>
          <cell r="K23" t="str">
            <v>0.1</v>
          </cell>
          <cell r="L23" t="str">
            <v>0.1</v>
          </cell>
        </row>
        <row r="24">
          <cell r="A24" t="str">
            <v>Colombia</v>
          </cell>
          <cell r="B24">
            <v>116776</v>
          </cell>
          <cell r="C24">
            <v>-115899</v>
          </cell>
          <cell r="D24">
            <v>135596</v>
          </cell>
          <cell r="E24">
            <v>861</v>
          </cell>
          <cell r="F24">
            <v>-2</v>
          </cell>
          <cell r="G24">
            <v>-2</v>
          </cell>
          <cell r="H24">
            <v>22</v>
          </cell>
          <cell r="I24">
            <v>42370</v>
          </cell>
          <cell r="J24">
            <v>4189</v>
          </cell>
          <cell r="K24" t="str">
            <v>0.34</v>
          </cell>
          <cell r="L24" t="str">
            <v>30.2</v>
          </cell>
        </row>
        <row r="25">
          <cell r="A25" t="str">
            <v>Germany</v>
          </cell>
          <cell r="B25">
            <v>109659</v>
          </cell>
          <cell r="C25">
            <v>-64706</v>
          </cell>
          <cell r="D25">
            <v>150130</v>
          </cell>
          <cell r="E25">
            <v>730</v>
          </cell>
          <cell r="F25">
            <v>4</v>
          </cell>
          <cell r="G25">
            <v>4</v>
          </cell>
          <cell r="H25">
            <v>-15</v>
          </cell>
          <cell r="I25">
            <v>1</v>
          </cell>
          <cell r="J25">
            <v>3253</v>
          </cell>
          <cell r="K25" t="str">
            <v>0.09</v>
          </cell>
          <cell r="L25" t="str">
            <v>0.1</v>
          </cell>
        </row>
        <row r="26">
          <cell r="A26" t="str">
            <v>Malaysia</v>
          </cell>
          <cell r="B26">
            <v>98549</v>
          </cell>
          <cell r="C26">
            <v>-90859</v>
          </cell>
          <cell r="D26">
            <v>105848</v>
          </cell>
          <cell r="E26">
            <v>931</v>
          </cell>
          <cell r="F26">
            <v>3</v>
          </cell>
          <cell r="G26">
            <v>0</v>
          </cell>
          <cell r="H26">
            <v>13</v>
          </cell>
          <cell r="I26" t="str">
            <v>0.9</v>
          </cell>
          <cell r="J26">
            <v>4803</v>
          </cell>
          <cell r="K26" t="str">
            <v>0.2</v>
          </cell>
          <cell r="L26">
            <v>0</v>
          </cell>
        </row>
        <row r="27">
          <cell r="A27" t="str">
            <v>Belgium</v>
          </cell>
          <cell r="B27">
            <v>83438</v>
          </cell>
          <cell r="C27">
            <v>-23210</v>
          </cell>
          <cell r="D27">
            <v>130196</v>
          </cell>
          <cell r="E27">
            <v>641</v>
          </cell>
          <cell r="F27">
            <v>2</v>
          </cell>
          <cell r="G27">
            <v>-1</v>
          </cell>
          <cell r="H27">
            <v>-22</v>
          </cell>
          <cell r="I27" t="str">
            <v>0.8</v>
          </cell>
          <cell r="J27">
            <v>3755</v>
          </cell>
          <cell r="K27" t="str">
            <v>0.13</v>
          </cell>
          <cell r="L27" t="str">
            <v>0.1</v>
          </cell>
        </row>
        <row r="28">
          <cell r="A28" t="str">
            <v>Kenya</v>
          </cell>
          <cell r="B28">
            <v>82746</v>
          </cell>
          <cell r="C28">
            <v>-42696</v>
          </cell>
          <cell r="D28">
            <v>199700</v>
          </cell>
          <cell r="E28">
            <v>414</v>
          </cell>
          <cell r="F28">
            <v>4</v>
          </cell>
          <cell r="G28">
            <v>10</v>
          </cell>
          <cell r="H28">
            <v>199</v>
          </cell>
          <cell r="I28" t="str">
            <v>0.8</v>
          </cell>
          <cell r="J28">
            <v>2410</v>
          </cell>
          <cell r="K28" t="str">
            <v>0.37</v>
          </cell>
          <cell r="L28">
            <v>42423</v>
          </cell>
        </row>
        <row r="29">
          <cell r="A29" t="str">
            <v>Peru</v>
          </cell>
          <cell r="B29">
            <v>80940</v>
          </cell>
          <cell r="C29">
            <v>-44899</v>
          </cell>
          <cell r="D29">
            <v>92206</v>
          </cell>
          <cell r="E29">
            <v>878</v>
          </cell>
          <cell r="F29">
            <v>3</v>
          </cell>
          <cell r="G29">
            <v>5</v>
          </cell>
          <cell r="H29">
            <v>30</v>
          </cell>
          <cell r="I29" t="str">
            <v>0.7</v>
          </cell>
          <cell r="J29">
            <v>6945</v>
          </cell>
          <cell r="K29" t="str">
            <v>0.32</v>
          </cell>
          <cell r="L29">
            <v>42432</v>
          </cell>
        </row>
        <row r="30">
          <cell r="A30" t="str">
            <v>Netherlands</v>
          </cell>
          <cell r="B30">
            <v>67748</v>
          </cell>
          <cell r="C30">
            <v>-27008</v>
          </cell>
          <cell r="D30">
            <v>68843</v>
          </cell>
          <cell r="E30">
            <v>984</v>
          </cell>
          <cell r="F30">
            <v>-4</v>
          </cell>
          <cell r="G30">
            <v>-8</v>
          </cell>
          <cell r="H30">
            <v>-24</v>
          </cell>
          <cell r="I30" t="str">
            <v>0.6</v>
          </cell>
          <cell r="J30">
            <v>5515</v>
          </cell>
          <cell r="K30" t="str">
            <v>0.09</v>
          </cell>
          <cell r="L30" t="str">
            <v>0.1</v>
          </cell>
        </row>
        <row r="31">
          <cell r="A31" t="str">
            <v>Iraq</v>
          </cell>
          <cell r="B31">
            <v>64232</v>
          </cell>
          <cell r="C31">
            <v>-64218</v>
          </cell>
          <cell r="D31">
            <v>64884</v>
          </cell>
          <cell r="E31">
            <v>990</v>
          </cell>
          <cell r="F31">
            <v>4</v>
          </cell>
          <cell r="G31">
            <v>-1</v>
          </cell>
          <cell r="H31">
            <v>3</v>
          </cell>
          <cell r="I31" t="str">
            <v>0.6</v>
          </cell>
          <cell r="J31">
            <v>1529</v>
          </cell>
          <cell r="K31" t="str">
            <v>0.79</v>
          </cell>
          <cell r="L31" t="str">
            <v>...</v>
          </cell>
        </row>
        <row r="32">
          <cell r="A32" t="str">
            <v>Ethiopia</v>
          </cell>
          <cell r="B32">
            <v>56574</v>
          </cell>
          <cell r="C32">
            <v>184126</v>
          </cell>
          <cell r="D32">
            <v>61956</v>
          </cell>
          <cell r="E32">
            <v>913</v>
          </cell>
          <cell r="F32">
            <v>17</v>
          </cell>
          <cell r="G32">
            <v>14</v>
          </cell>
          <cell r="H32">
            <v>108</v>
          </cell>
          <cell r="I32" t="str">
            <v>0.5</v>
          </cell>
          <cell r="J32">
            <v>10819</v>
          </cell>
          <cell r="K32" t="str">
            <v>0.56</v>
          </cell>
          <cell r="L32">
            <v>42611</v>
          </cell>
        </row>
        <row r="33">
          <cell r="A33" t="str">
            <v>Jordan</v>
          </cell>
          <cell r="B33">
            <v>55841</v>
          </cell>
          <cell r="C33">
            <v>-54976</v>
          </cell>
          <cell r="D33">
            <v>66486</v>
          </cell>
          <cell r="E33">
            <v>840</v>
          </cell>
          <cell r="F33">
            <v>-1</v>
          </cell>
          <cell r="G33">
            <v>4</v>
          </cell>
          <cell r="H33">
            <v>17</v>
          </cell>
          <cell r="I33" t="str">
            <v>0.5</v>
          </cell>
          <cell r="J33">
            <v>5935</v>
          </cell>
          <cell r="K33" t="str">
            <v>0.11</v>
          </cell>
          <cell r="L33" t="str">
            <v>0.4</v>
          </cell>
        </row>
        <row r="34">
          <cell r="A34" t="str">
            <v>Korea, Republic of</v>
          </cell>
          <cell r="B34">
            <v>54481</v>
          </cell>
          <cell r="C34">
            <v>-54174</v>
          </cell>
          <cell r="D34">
            <v>49312</v>
          </cell>
          <cell r="E34">
            <v>1105</v>
          </cell>
          <cell r="F34">
            <v>9</v>
          </cell>
          <cell r="G34">
            <v>0</v>
          </cell>
          <cell r="H34">
            <v>-30</v>
          </cell>
          <cell r="I34" t="str">
            <v>0.5</v>
          </cell>
          <cell r="J34">
            <v>3698</v>
          </cell>
          <cell r="K34" t="str">
            <v>0.38</v>
          </cell>
          <cell r="L34" t="str">
            <v>129.5</v>
          </cell>
        </row>
        <row r="35">
          <cell r="A35" t="str">
            <v>Thailand</v>
          </cell>
          <cell r="B35">
            <v>53038</v>
          </cell>
          <cell r="C35">
            <v>2162</v>
          </cell>
          <cell r="D35">
            <v>41858</v>
          </cell>
          <cell r="E35">
            <v>1267</v>
          </cell>
          <cell r="F35">
            <v>21</v>
          </cell>
          <cell r="G35">
            <v>9</v>
          </cell>
          <cell r="H35">
            <v>3</v>
          </cell>
          <cell r="I35" t="str">
            <v>0.5</v>
          </cell>
          <cell r="J35">
            <v>5365</v>
          </cell>
          <cell r="K35" t="str">
            <v>0.25</v>
          </cell>
          <cell r="L35">
            <v>42591</v>
          </cell>
        </row>
        <row r="36">
          <cell r="A36" t="str">
            <v>Portugal</v>
          </cell>
          <cell r="B36">
            <v>50601</v>
          </cell>
          <cell r="C36">
            <v>-31792</v>
          </cell>
          <cell r="D36">
            <v>55877</v>
          </cell>
          <cell r="E36">
            <v>906</v>
          </cell>
          <cell r="F36">
            <v>0</v>
          </cell>
          <cell r="G36">
            <v>1</v>
          </cell>
          <cell r="H36">
            <v>-38</v>
          </cell>
          <cell r="I36" t="str">
            <v>0.5</v>
          </cell>
          <cell r="J36">
            <v>7302</v>
          </cell>
          <cell r="K36" t="str">
            <v>0.12</v>
          </cell>
          <cell r="L36" t="str">
            <v>0.1</v>
          </cell>
        </row>
        <row r="37">
          <cell r="A37" t="str">
            <v>South Africa</v>
          </cell>
          <cell r="B37">
            <v>49141</v>
          </cell>
          <cell r="C37">
            <v>-37518</v>
          </cell>
          <cell r="D37">
            <v>64922</v>
          </cell>
          <cell r="E37">
            <v>757</v>
          </cell>
          <cell r="F37">
            <v>-14</v>
          </cell>
          <cell r="G37">
            <v>-13</v>
          </cell>
          <cell r="H37">
            <v>-28</v>
          </cell>
          <cell r="I37" t="str">
            <v>0.5</v>
          </cell>
          <cell r="J37">
            <v>10458</v>
          </cell>
          <cell r="K37" t="str">
            <v>0.22</v>
          </cell>
          <cell r="L37">
            <v>42621</v>
          </cell>
        </row>
        <row r="38">
          <cell r="A38" t="str">
            <v>Venezuela, Bolivarian Republic of</v>
          </cell>
          <cell r="B38">
            <v>47351</v>
          </cell>
          <cell r="C38">
            <v>-47277</v>
          </cell>
          <cell r="D38">
            <v>45920</v>
          </cell>
          <cell r="E38">
            <v>1031</v>
          </cell>
          <cell r="F38">
            <v>-15</v>
          </cell>
          <cell r="G38">
            <v>-19</v>
          </cell>
          <cell r="H38">
            <v>-72</v>
          </cell>
          <cell r="I38" t="str">
            <v>0.4</v>
          </cell>
          <cell r="J38">
            <v>5022</v>
          </cell>
          <cell r="K38" t="str">
            <v>0.67</v>
          </cell>
          <cell r="L38">
            <v>42434</v>
          </cell>
        </row>
        <row r="39">
          <cell r="A39" t="str">
            <v>Dominican Republic</v>
          </cell>
          <cell r="B39">
            <v>45775</v>
          </cell>
          <cell r="C39">
            <v>-32231</v>
          </cell>
          <cell r="D39">
            <v>0</v>
          </cell>
          <cell r="F39">
            <v>2</v>
          </cell>
          <cell r="H39">
            <v>161</v>
          </cell>
          <cell r="I39" t="str">
            <v>0.4</v>
          </cell>
          <cell r="J39">
            <v>2981</v>
          </cell>
          <cell r="K39" t="str">
            <v>0.81</v>
          </cell>
          <cell r="L39">
            <v>21</v>
          </cell>
        </row>
        <row r="40">
          <cell r="A40" t="str">
            <v>Philippines</v>
          </cell>
          <cell r="B40">
            <v>44846</v>
          </cell>
          <cell r="C40">
            <v>-44842</v>
          </cell>
          <cell r="D40">
            <v>72292</v>
          </cell>
          <cell r="E40">
            <v>620</v>
          </cell>
          <cell r="F40">
            <v>5</v>
          </cell>
          <cell r="G40">
            <v>-2</v>
          </cell>
          <cell r="H40">
            <v>-2</v>
          </cell>
          <cell r="I40" t="str">
            <v>0.4</v>
          </cell>
          <cell r="J40">
            <v>7094</v>
          </cell>
          <cell r="K40" t="str">
            <v>0.17</v>
          </cell>
          <cell r="L40">
            <v>42618</v>
          </cell>
        </row>
        <row r="41">
          <cell r="A41" t="str">
            <v>Angola</v>
          </cell>
          <cell r="B41">
            <v>42184</v>
          </cell>
          <cell r="C41">
            <v>-42184</v>
          </cell>
          <cell r="D41">
            <v>0</v>
          </cell>
          <cell r="F41">
            <v>-1</v>
          </cell>
          <cell r="G41">
            <v>4</v>
          </cell>
          <cell r="H41">
            <v>-27</v>
          </cell>
          <cell r="I41" t="str">
            <v>0.4</v>
          </cell>
          <cell r="J41">
            <v>10963</v>
          </cell>
          <cell r="K41" t="str">
            <v>0.42</v>
          </cell>
          <cell r="L41">
            <v>50</v>
          </cell>
        </row>
        <row r="42">
          <cell r="A42" t="str">
            <v>Indonesia</v>
          </cell>
          <cell r="B42">
            <v>40664</v>
          </cell>
          <cell r="C42">
            <v>-9017</v>
          </cell>
          <cell r="D42">
            <v>49917</v>
          </cell>
          <cell r="E42">
            <v>815</v>
          </cell>
          <cell r="F42">
            <v>-4</v>
          </cell>
          <cell r="G42">
            <v>-6</v>
          </cell>
          <cell r="H42">
            <v>-34</v>
          </cell>
          <cell r="I42" t="str">
            <v>0.4</v>
          </cell>
          <cell r="J42">
            <v>7886</v>
          </cell>
          <cell r="K42" t="str">
            <v>0.3</v>
          </cell>
          <cell r="L42">
            <v>42462</v>
          </cell>
        </row>
        <row r="43">
          <cell r="A43" t="str">
            <v>Taipei, Chinese</v>
          </cell>
          <cell r="B43">
            <v>40150</v>
          </cell>
          <cell r="C43">
            <v>-38811</v>
          </cell>
          <cell r="D43">
            <v>53144</v>
          </cell>
          <cell r="E43">
            <v>755</v>
          </cell>
          <cell r="F43">
            <v>-4</v>
          </cell>
          <cell r="G43">
            <v>-3</v>
          </cell>
          <cell r="H43">
            <v>3</v>
          </cell>
          <cell r="I43" t="str">
            <v>0.4</v>
          </cell>
          <cell r="J43">
            <v>6031</v>
          </cell>
          <cell r="K43" t="str">
            <v>0.16</v>
          </cell>
          <cell r="L43">
            <v>42410</v>
          </cell>
        </row>
        <row r="44">
          <cell r="A44" t="str">
            <v>Costa Rica</v>
          </cell>
          <cell r="B44">
            <v>38561</v>
          </cell>
          <cell r="C44">
            <v>-36372</v>
          </cell>
          <cell r="D44">
            <v>38184</v>
          </cell>
          <cell r="E44">
            <v>1010</v>
          </cell>
          <cell r="F44">
            <v>3</v>
          </cell>
          <cell r="G44">
            <v>-2</v>
          </cell>
          <cell r="H44">
            <v>-22</v>
          </cell>
          <cell r="I44" t="str">
            <v>0.4</v>
          </cell>
          <cell r="J44">
            <v>6051</v>
          </cell>
          <cell r="K44" t="str">
            <v>0.31</v>
          </cell>
          <cell r="L44">
            <v>42506</v>
          </cell>
        </row>
        <row r="45">
          <cell r="A45" t="str">
            <v>Cuba</v>
          </cell>
          <cell r="B45">
            <v>37329</v>
          </cell>
          <cell r="C45">
            <v>-37329</v>
          </cell>
          <cell r="D45">
            <v>76967</v>
          </cell>
          <cell r="E45">
            <v>485</v>
          </cell>
          <cell r="F45">
            <v>-3</v>
          </cell>
          <cell r="G45">
            <v>5</v>
          </cell>
          <cell r="H45">
            <v>-46</v>
          </cell>
          <cell r="I45" t="str">
            <v>0.3</v>
          </cell>
          <cell r="J45">
            <v>5529</v>
          </cell>
          <cell r="K45" t="str">
            <v>0.54</v>
          </cell>
          <cell r="L45">
            <v>42531</v>
          </cell>
        </row>
        <row r="46">
          <cell r="A46" t="str">
            <v>Norway</v>
          </cell>
          <cell r="B46">
            <v>36878</v>
          </cell>
          <cell r="C46">
            <v>-36744</v>
          </cell>
          <cell r="D46">
            <v>102384</v>
          </cell>
          <cell r="E46">
            <v>360</v>
          </cell>
          <cell r="F46">
            <v>-4</v>
          </cell>
          <cell r="G46">
            <v>2</v>
          </cell>
          <cell r="H46">
            <v>-17</v>
          </cell>
          <cell r="I46" t="str">
            <v>0.3</v>
          </cell>
          <cell r="J46">
            <v>1653</v>
          </cell>
          <cell r="K46" t="str">
            <v>0.26</v>
          </cell>
          <cell r="L46">
            <v>8</v>
          </cell>
        </row>
        <row r="47">
          <cell r="A47" t="str">
            <v>Israel</v>
          </cell>
          <cell r="B47">
            <v>35408</v>
          </cell>
          <cell r="C47">
            <v>-35246</v>
          </cell>
          <cell r="D47">
            <v>0</v>
          </cell>
          <cell r="F47">
            <v>6</v>
          </cell>
          <cell r="H47">
            <v>-2</v>
          </cell>
          <cell r="I47" t="str">
            <v>0.3</v>
          </cell>
          <cell r="J47">
            <v>8417</v>
          </cell>
          <cell r="K47" t="str">
            <v>0.16</v>
          </cell>
          <cell r="L47" t="str">
            <v>0.7</v>
          </cell>
        </row>
        <row r="48">
          <cell r="A48" t="str">
            <v>Greece</v>
          </cell>
          <cell r="B48">
            <v>35370</v>
          </cell>
          <cell r="C48">
            <v>-32140</v>
          </cell>
          <cell r="D48">
            <v>29658</v>
          </cell>
          <cell r="E48">
            <v>1193</v>
          </cell>
          <cell r="F48">
            <v>-5</v>
          </cell>
          <cell r="G48">
            <v>-4</v>
          </cell>
          <cell r="H48">
            <v>-7</v>
          </cell>
          <cell r="I48" t="str">
            <v>0.3</v>
          </cell>
          <cell r="J48">
            <v>7641</v>
          </cell>
          <cell r="K48" t="str">
            <v>0.24</v>
          </cell>
          <cell r="L48" t="str">
            <v>0.1</v>
          </cell>
        </row>
        <row r="49">
          <cell r="A49" t="str">
            <v>Russian Federation</v>
          </cell>
          <cell r="B49">
            <v>31915</v>
          </cell>
          <cell r="C49">
            <v>268307</v>
          </cell>
          <cell r="D49">
            <v>33893</v>
          </cell>
          <cell r="E49">
            <v>942</v>
          </cell>
          <cell r="F49">
            <v>1</v>
          </cell>
          <cell r="G49">
            <v>0</v>
          </cell>
          <cell r="H49">
            <v>-34</v>
          </cell>
          <cell r="I49" t="str">
            <v>0.3</v>
          </cell>
          <cell r="J49">
            <v>5312</v>
          </cell>
          <cell r="K49" t="str">
            <v>0.14</v>
          </cell>
          <cell r="L49">
            <v>42558</v>
          </cell>
        </row>
        <row r="50">
          <cell r="A50" t="str">
            <v>Chile</v>
          </cell>
          <cell r="B50">
            <v>30475</v>
          </cell>
          <cell r="C50">
            <v>-25976</v>
          </cell>
          <cell r="D50">
            <v>33215</v>
          </cell>
          <cell r="E50">
            <v>918</v>
          </cell>
          <cell r="F50">
            <v>4</v>
          </cell>
          <cell r="G50">
            <v>6</v>
          </cell>
          <cell r="H50">
            <v>13</v>
          </cell>
          <cell r="I50" t="str">
            <v>0.3</v>
          </cell>
          <cell r="J50">
            <v>7946</v>
          </cell>
          <cell r="K50" t="str">
            <v>0.4</v>
          </cell>
          <cell r="L50">
            <v>42463</v>
          </cell>
        </row>
        <row r="51">
          <cell r="A51" t="str">
            <v>Yemen</v>
          </cell>
          <cell r="B51">
            <v>30025</v>
          </cell>
          <cell r="C51">
            <v>-29904</v>
          </cell>
          <cell r="D51">
            <v>46244</v>
          </cell>
          <cell r="E51">
            <v>649</v>
          </cell>
          <cell r="F51">
            <v>0</v>
          </cell>
          <cell r="G51">
            <v>1</v>
          </cell>
          <cell r="H51">
            <v>-50</v>
          </cell>
          <cell r="I51" t="str">
            <v>0.3</v>
          </cell>
          <cell r="J51">
            <v>5827</v>
          </cell>
          <cell r="K51" t="str">
            <v>0.18</v>
          </cell>
          <cell r="L51">
            <v>42525</v>
          </cell>
        </row>
        <row r="52">
          <cell r="A52" t="str">
            <v>Lebanon</v>
          </cell>
          <cell r="B52">
            <v>29134</v>
          </cell>
          <cell r="C52">
            <v>-25985</v>
          </cell>
          <cell r="D52">
            <v>32526</v>
          </cell>
          <cell r="E52">
            <v>896</v>
          </cell>
          <cell r="F52">
            <v>2</v>
          </cell>
          <cell r="G52">
            <v>5</v>
          </cell>
          <cell r="H52">
            <v>-2</v>
          </cell>
          <cell r="I52" t="str">
            <v>0.3</v>
          </cell>
          <cell r="J52">
            <v>9159</v>
          </cell>
          <cell r="K52" t="str">
            <v>0.16</v>
          </cell>
          <cell r="L52">
            <v>0</v>
          </cell>
        </row>
        <row r="53">
          <cell r="A53" t="str">
            <v>Hungary</v>
          </cell>
          <cell r="B53">
            <v>28472</v>
          </cell>
          <cell r="C53">
            <v>8930</v>
          </cell>
          <cell r="D53">
            <v>18196</v>
          </cell>
          <cell r="E53">
            <v>1565</v>
          </cell>
          <cell r="F53">
            <v>4</v>
          </cell>
          <cell r="G53">
            <v>4</v>
          </cell>
          <cell r="H53">
            <v>8</v>
          </cell>
          <cell r="I53" t="str">
            <v>0.3</v>
          </cell>
          <cell r="J53">
            <v>6269</v>
          </cell>
          <cell r="K53" t="str">
            <v>0.27</v>
          </cell>
          <cell r="L53" t="str">
            <v>0.1</v>
          </cell>
        </row>
        <row r="54">
          <cell r="A54" t="str">
            <v>Nepal</v>
          </cell>
          <cell r="B54">
            <v>28380</v>
          </cell>
          <cell r="C54">
            <v>-26600</v>
          </cell>
          <cell r="D54">
            <v>47168</v>
          </cell>
          <cell r="E54">
            <v>602</v>
          </cell>
          <cell r="F54">
            <v>43</v>
          </cell>
          <cell r="G54">
            <v>41</v>
          </cell>
          <cell r="H54">
            <v>61</v>
          </cell>
          <cell r="I54" t="str">
            <v>0.3</v>
          </cell>
          <cell r="J54">
            <v>10178</v>
          </cell>
          <cell r="K54" t="str">
            <v>0.38</v>
          </cell>
          <cell r="L54">
            <v>10</v>
          </cell>
        </row>
        <row r="55">
          <cell r="A55" t="str">
            <v>El Salvador</v>
          </cell>
          <cell r="B55">
            <v>27840</v>
          </cell>
          <cell r="C55">
            <v>-26897</v>
          </cell>
          <cell r="D55">
            <v>23355</v>
          </cell>
          <cell r="E55">
            <v>1192</v>
          </cell>
          <cell r="F55">
            <v>-17</v>
          </cell>
          <cell r="G55">
            <v>-21</v>
          </cell>
          <cell r="H55">
            <v>109</v>
          </cell>
          <cell r="I55" t="str">
            <v>0.3</v>
          </cell>
          <cell r="J55">
            <v>2421</v>
          </cell>
          <cell r="K55" t="str">
            <v>0.6</v>
          </cell>
          <cell r="L55">
            <v>42384</v>
          </cell>
        </row>
        <row r="56">
          <cell r="A56" t="str">
            <v>Singapore</v>
          </cell>
          <cell r="B56">
            <v>27492</v>
          </cell>
          <cell r="C56">
            <v>-21754</v>
          </cell>
          <cell r="D56">
            <v>18868</v>
          </cell>
          <cell r="E56">
            <v>1457</v>
          </cell>
          <cell r="F56">
            <v>5</v>
          </cell>
          <cell r="G56">
            <v>0</v>
          </cell>
          <cell r="H56">
            <v>22</v>
          </cell>
          <cell r="I56" t="str">
            <v>0.3</v>
          </cell>
          <cell r="J56">
            <v>3747</v>
          </cell>
          <cell r="K56" t="str">
            <v>0.17</v>
          </cell>
          <cell r="L56">
            <v>0</v>
          </cell>
        </row>
        <row r="57">
          <cell r="A57" t="str">
            <v>Kuwait</v>
          </cell>
          <cell r="B57">
            <v>26173</v>
          </cell>
          <cell r="C57">
            <v>-25496</v>
          </cell>
          <cell r="D57">
            <v>26519</v>
          </cell>
          <cell r="E57">
            <v>987</v>
          </cell>
          <cell r="F57">
            <v>4</v>
          </cell>
          <cell r="G57">
            <v>3</v>
          </cell>
          <cell r="H57">
            <v>5</v>
          </cell>
          <cell r="I57" t="str">
            <v>0.2</v>
          </cell>
          <cell r="J57">
            <v>2818</v>
          </cell>
          <cell r="K57" t="str">
            <v>0.27</v>
          </cell>
          <cell r="L57">
            <v>42433</v>
          </cell>
        </row>
        <row r="58">
          <cell r="A58" t="str">
            <v>Haiti</v>
          </cell>
          <cell r="B58">
            <v>23729</v>
          </cell>
          <cell r="C58">
            <v>-23729</v>
          </cell>
          <cell r="D58">
            <v>28930</v>
          </cell>
          <cell r="E58">
            <v>820</v>
          </cell>
          <cell r="F58">
            <v>13</v>
          </cell>
          <cell r="G58">
            <v>11</v>
          </cell>
          <cell r="H58">
            <v>31</v>
          </cell>
          <cell r="I58" t="str">
            <v>0.2</v>
          </cell>
          <cell r="J58">
            <v>3002</v>
          </cell>
          <cell r="K58" t="str">
            <v>0.49</v>
          </cell>
          <cell r="L58">
            <v>42493</v>
          </cell>
        </row>
        <row r="59">
          <cell r="A59" t="str">
            <v>Syrian Arab Republic</v>
          </cell>
          <cell r="B59">
            <v>22718</v>
          </cell>
          <cell r="C59">
            <v>-15369</v>
          </cell>
          <cell r="D59">
            <v>20618</v>
          </cell>
          <cell r="E59">
            <v>1102</v>
          </cell>
          <cell r="F59">
            <v>43</v>
          </cell>
          <cell r="G59">
            <v>49</v>
          </cell>
          <cell r="H59">
            <v>69</v>
          </cell>
          <cell r="I59" t="str">
            <v>0.2</v>
          </cell>
          <cell r="J59">
            <v>739</v>
          </cell>
          <cell r="K59" t="str">
            <v>0.94</v>
          </cell>
          <cell r="L59">
            <v>42602</v>
          </cell>
        </row>
        <row r="60">
          <cell r="A60" t="str">
            <v>Ecuador</v>
          </cell>
          <cell r="B60">
            <v>22286</v>
          </cell>
          <cell r="C60">
            <v>-15470</v>
          </cell>
          <cell r="D60">
            <v>25643</v>
          </cell>
          <cell r="E60">
            <v>869</v>
          </cell>
          <cell r="F60">
            <v>-2</v>
          </cell>
          <cell r="G60">
            <v>0</v>
          </cell>
          <cell r="H60">
            <v>21</v>
          </cell>
          <cell r="I60" t="str">
            <v>0.2</v>
          </cell>
          <cell r="J60">
            <v>4953</v>
          </cell>
          <cell r="K60" t="str">
            <v>0.68</v>
          </cell>
          <cell r="L60">
            <v>42532</v>
          </cell>
        </row>
        <row r="61">
          <cell r="A61" t="str">
            <v>Djibouti</v>
          </cell>
          <cell r="B61">
            <v>21264</v>
          </cell>
          <cell r="C61">
            <v>-17819</v>
          </cell>
          <cell r="D61">
            <v>39233</v>
          </cell>
          <cell r="E61">
            <v>542</v>
          </cell>
          <cell r="F61">
            <v>15</v>
          </cell>
          <cell r="G61">
            <v>13</v>
          </cell>
          <cell r="H61">
            <v>90</v>
          </cell>
          <cell r="I61" t="str">
            <v>0.2</v>
          </cell>
          <cell r="J61">
            <v>10173</v>
          </cell>
          <cell r="K61" t="str">
            <v>0.57</v>
          </cell>
          <cell r="L61">
            <v>1</v>
          </cell>
        </row>
        <row r="62">
          <cell r="A62" t="str">
            <v>Romania</v>
          </cell>
          <cell r="B62">
            <v>21126</v>
          </cell>
          <cell r="C62">
            <v>-19792</v>
          </cell>
          <cell r="D62">
            <v>0</v>
          </cell>
          <cell r="F62">
            <v>18</v>
          </cell>
          <cell r="H62">
            <v>-23</v>
          </cell>
          <cell r="I62" t="str">
            <v>0.2</v>
          </cell>
          <cell r="J62">
            <v>1944</v>
          </cell>
          <cell r="K62" t="str">
            <v>0.18</v>
          </cell>
          <cell r="L62" t="str">
            <v>0.1</v>
          </cell>
        </row>
        <row r="63">
          <cell r="A63" t="str">
            <v>Qatar</v>
          </cell>
          <cell r="B63">
            <v>19378</v>
          </cell>
          <cell r="C63">
            <v>-19363</v>
          </cell>
          <cell r="D63">
            <v>19811</v>
          </cell>
          <cell r="E63">
            <v>978</v>
          </cell>
          <cell r="F63">
            <v>12</v>
          </cell>
          <cell r="G63">
            <v>3</v>
          </cell>
          <cell r="H63">
            <v>-10</v>
          </cell>
          <cell r="I63" t="str">
            <v>0.2</v>
          </cell>
          <cell r="J63">
            <v>1614</v>
          </cell>
          <cell r="K63" t="str">
            <v>0.56</v>
          </cell>
          <cell r="L63">
            <v>42433</v>
          </cell>
        </row>
        <row r="64">
          <cell r="A64" t="str">
            <v>Australia</v>
          </cell>
          <cell r="B64">
            <v>19270</v>
          </cell>
          <cell r="C64">
            <v>1279754</v>
          </cell>
          <cell r="D64">
            <v>15753</v>
          </cell>
          <cell r="E64">
            <v>1223</v>
          </cell>
          <cell r="F64">
            <v>3</v>
          </cell>
          <cell r="G64">
            <v>2</v>
          </cell>
          <cell r="H64">
            <v>11</v>
          </cell>
          <cell r="I64" t="str">
            <v>0.2</v>
          </cell>
          <cell r="J64">
            <v>12234</v>
          </cell>
          <cell r="K64" t="str">
            <v>0.22</v>
          </cell>
          <cell r="L64">
            <v>0</v>
          </cell>
        </row>
        <row r="65">
          <cell r="A65" t="str">
            <v>Switzerland</v>
          </cell>
          <cell r="B65">
            <v>18478</v>
          </cell>
          <cell r="C65">
            <v>-17902</v>
          </cell>
          <cell r="D65">
            <v>22766</v>
          </cell>
          <cell r="E65">
            <v>812</v>
          </cell>
          <cell r="F65">
            <v>7</v>
          </cell>
          <cell r="G65">
            <v>10</v>
          </cell>
          <cell r="H65">
            <v>-2</v>
          </cell>
          <cell r="I65" t="str">
            <v>0.2</v>
          </cell>
          <cell r="J65">
            <v>2830</v>
          </cell>
          <cell r="K65" t="str">
            <v>0.13</v>
          </cell>
          <cell r="L65">
            <v>1</v>
          </cell>
        </row>
        <row r="66">
          <cell r="A66" t="str">
            <v>Hong Kong, China</v>
          </cell>
          <cell r="B66">
            <v>17889</v>
          </cell>
          <cell r="C66">
            <v>-15864</v>
          </cell>
          <cell r="D66">
            <v>11259</v>
          </cell>
          <cell r="E66">
            <v>1589</v>
          </cell>
          <cell r="F66">
            <v>10</v>
          </cell>
          <cell r="G66">
            <v>2</v>
          </cell>
          <cell r="H66">
            <v>31</v>
          </cell>
          <cell r="I66" t="str">
            <v>0.2</v>
          </cell>
          <cell r="J66">
            <v>2672</v>
          </cell>
          <cell r="K66" t="str">
            <v>0.41</v>
          </cell>
          <cell r="L66">
            <v>0</v>
          </cell>
        </row>
        <row r="67">
          <cell r="A67" t="str">
            <v>Oman</v>
          </cell>
          <cell r="B67">
            <v>17703</v>
          </cell>
          <cell r="C67">
            <v>-16823</v>
          </cell>
          <cell r="D67">
            <v>17279</v>
          </cell>
          <cell r="E67">
            <v>1025</v>
          </cell>
          <cell r="F67">
            <v>10</v>
          </cell>
          <cell r="G67">
            <v>9</v>
          </cell>
          <cell r="H67">
            <v>9</v>
          </cell>
          <cell r="I67" t="str">
            <v>0.2</v>
          </cell>
          <cell r="J67">
            <v>538</v>
          </cell>
          <cell r="K67" t="str">
            <v>0.8</v>
          </cell>
          <cell r="L67">
            <v>42433</v>
          </cell>
        </row>
        <row r="68">
          <cell r="A68" t="str">
            <v>Bulgaria</v>
          </cell>
          <cell r="B68">
            <v>17585</v>
          </cell>
          <cell r="C68">
            <v>-8686</v>
          </cell>
          <cell r="D68">
            <v>26229</v>
          </cell>
          <cell r="E68">
            <v>670</v>
          </cell>
          <cell r="F68">
            <v>6</v>
          </cell>
          <cell r="G68">
            <v>0</v>
          </cell>
          <cell r="H68">
            <v>-37</v>
          </cell>
          <cell r="I68" t="str">
            <v>0.2</v>
          </cell>
          <cell r="J68">
            <v>4175</v>
          </cell>
          <cell r="K68" t="str">
            <v>0.15</v>
          </cell>
          <cell r="L68" t="str">
            <v>0.1</v>
          </cell>
        </row>
        <row r="69">
          <cell r="A69" t="str">
            <v>Honduras</v>
          </cell>
          <cell r="B69">
            <v>17568</v>
          </cell>
          <cell r="C69">
            <v>-15689</v>
          </cell>
          <cell r="D69">
            <v>13770</v>
          </cell>
          <cell r="E69">
            <v>1276</v>
          </cell>
          <cell r="F69">
            <v>49</v>
          </cell>
          <cell r="G69">
            <v>68</v>
          </cell>
          <cell r="H69">
            <v>24</v>
          </cell>
          <cell r="I69" t="str">
            <v>0.2</v>
          </cell>
          <cell r="J69">
            <v>2620</v>
          </cell>
          <cell r="K69" t="str">
            <v>0.68</v>
          </cell>
          <cell r="L69">
            <v>42442</v>
          </cell>
        </row>
        <row r="70">
          <cell r="A70" t="str">
            <v>Poland</v>
          </cell>
          <cell r="B70">
            <v>16967</v>
          </cell>
          <cell r="C70">
            <v>5327</v>
          </cell>
          <cell r="D70">
            <v>15654</v>
          </cell>
          <cell r="E70">
            <v>1084</v>
          </cell>
          <cell r="F70">
            <v>3</v>
          </cell>
          <cell r="G70">
            <v>-1</v>
          </cell>
          <cell r="H70">
            <v>-39</v>
          </cell>
          <cell r="I70" t="str">
            <v>0.2</v>
          </cell>
          <cell r="J70">
            <v>3237</v>
          </cell>
          <cell r="K70" t="str">
            <v>0.11</v>
          </cell>
          <cell r="L70" t="str">
            <v>0.1</v>
          </cell>
        </row>
        <row r="71">
          <cell r="A71" t="str">
            <v>Czech Republic</v>
          </cell>
          <cell r="B71">
            <v>16535</v>
          </cell>
          <cell r="C71">
            <v>-1437</v>
          </cell>
          <cell r="D71">
            <v>19481</v>
          </cell>
          <cell r="E71">
            <v>849</v>
          </cell>
          <cell r="F71">
            <v>4</v>
          </cell>
          <cell r="G71">
            <v>8</v>
          </cell>
          <cell r="H71">
            <v>6</v>
          </cell>
          <cell r="I71" t="str">
            <v>0.2</v>
          </cell>
          <cell r="J71">
            <v>4667</v>
          </cell>
          <cell r="K71" t="str">
            <v>0.22</v>
          </cell>
          <cell r="L71" t="str">
            <v>0.1</v>
          </cell>
        </row>
        <row r="72">
          <cell r="A72" t="str">
            <v>Tunisia</v>
          </cell>
          <cell r="B72">
            <v>14980</v>
          </cell>
          <cell r="C72">
            <v>-14903</v>
          </cell>
          <cell r="D72">
            <v>0</v>
          </cell>
          <cell r="F72">
            <v>3</v>
          </cell>
          <cell r="G72">
            <v>11</v>
          </cell>
          <cell r="H72">
            <v>40</v>
          </cell>
          <cell r="I72" t="str">
            <v>0.1</v>
          </cell>
          <cell r="J72">
            <v>7092</v>
          </cell>
          <cell r="K72" t="str">
            <v>0.41</v>
          </cell>
          <cell r="L72" t="str">
            <v>33.4</v>
          </cell>
        </row>
        <row r="73">
          <cell r="A73" t="str">
            <v>Guatemala</v>
          </cell>
          <cell r="B73">
            <v>14392</v>
          </cell>
          <cell r="C73">
            <v>-11333</v>
          </cell>
          <cell r="D73">
            <v>17028</v>
          </cell>
          <cell r="E73">
            <v>845</v>
          </cell>
          <cell r="F73">
            <v>-10</v>
          </cell>
          <cell r="G73">
            <v>-14</v>
          </cell>
          <cell r="H73">
            <v>23</v>
          </cell>
          <cell r="I73" t="str">
            <v>0.1</v>
          </cell>
          <cell r="J73">
            <v>4602</v>
          </cell>
          <cell r="K73" t="str">
            <v>0.24</v>
          </cell>
          <cell r="L73">
            <v>42627</v>
          </cell>
        </row>
        <row r="74">
          <cell r="A74" t="str">
            <v>Sweden</v>
          </cell>
          <cell r="B74">
            <v>13053</v>
          </cell>
          <cell r="C74">
            <v>-1841</v>
          </cell>
          <cell r="D74">
            <v>9985</v>
          </cell>
          <cell r="E74">
            <v>1307</v>
          </cell>
          <cell r="F74">
            <v>6</v>
          </cell>
          <cell r="G74">
            <v>8</v>
          </cell>
          <cell r="H74">
            <v>22</v>
          </cell>
          <cell r="I74" t="str">
            <v>0.1</v>
          </cell>
          <cell r="J74">
            <v>2827</v>
          </cell>
          <cell r="K74" t="str">
            <v>0.11</v>
          </cell>
          <cell r="L74" t="str">
            <v>0.1</v>
          </cell>
        </row>
        <row r="75">
          <cell r="A75" t="str">
            <v>Panama</v>
          </cell>
          <cell r="B75">
            <v>12840</v>
          </cell>
          <cell r="C75">
            <v>-12840</v>
          </cell>
          <cell r="D75">
            <v>12967</v>
          </cell>
          <cell r="E75">
            <v>990</v>
          </cell>
          <cell r="F75">
            <v>0</v>
          </cell>
          <cell r="G75">
            <v>-1</v>
          </cell>
          <cell r="H75">
            <v>17</v>
          </cell>
          <cell r="I75" t="str">
            <v>0.1</v>
          </cell>
          <cell r="J75">
            <v>4414</v>
          </cell>
          <cell r="K75" t="str">
            <v>0.38</v>
          </cell>
          <cell r="L75">
            <v>42617</v>
          </cell>
        </row>
        <row r="76">
          <cell r="A76" t="str">
            <v>New Zealand</v>
          </cell>
          <cell r="B76">
            <v>12645</v>
          </cell>
          <cell r="C76">
            <v>12377</v>
          </cell>
          <cell r="D76">
            <v>10963</v>
          </cell>
          <cell r="E76">
            <v>1153</v>
          </cell>
          <cell r="F76">
            <v>4</v>
          </cell>
          <cell r="G76">
            <v>5</v>
          </cell>
          <cell r="H76">
            <v>-16</v>
          </cell>
          <cell r="I76" t="str">
            <v>0.1</v>
          </cell>
          <cell r="J76">
            <v>12076</v>
          </cell>
          <cell r="K76" t="str">
            <v>0.38</v>
          </cell>
          <cell r="L76">
            <v>0</v>
          </cell>
        </row>
        <row r="77">
          <cell r="A77" t="str">
            <v>Austria</v>
          </cell>
          <cell r="B77">
            <v>11775</v>
          </cell>
          <cell r="C77">
            <v>-7158</v>
          </cell>
          <cell r="D77">
            <v>10686</v>
          </cell>
          <cell r="E77">
            <v>1102</v>
          </cell>
          <cell r="F77">
            <v>10</v>
          </cell>
          <cell r="G77">
            <v>15</v>
          </cell>
          <cell r="H77">
            <v>-8</v>
          </cell>
          <cell r="I77" t="str">
            <v>0.1</v>
          </cell>
          <cell r="J77">
            <v>2165</v>
          </cell>
          <cell r="K77" t="str">
            <v>0.18</v>
          </cell>
          <cell r="L77" t="str">
            <v>0.1</v>
          </cell>
        </row>
        <row r="78">
          <cell r="A78" t="str">
            <v>Bahrain</v>
          </cell>
          <cell r="B78">
            <v>11728</v>
          </cell>
          <cell r="C78">
            <v>-11656</v>
          </cell>
          <cell r="D78">
            <v>10929</v>
          </cell>
          <cell r="E78">
            <v>1073</v>
          </cell>
          <cell r="F78">
            <v>12</v>
          </cell>
          <cell r="G78">
            <v>8</v>
          </cell>
          <cell r="H78">
            <v>22</v>
          </cell>
          <cell r="I78" t="str">
            <v>0.1</v>
          </cell>
          <cell r="J78">
            <v>2793</v>
          </cell>
          <cell r="K78" t="str">
            <v>0.45</v>
          </cell>
          <cell r="L78">
            <v>42433</v>
          </cell>
        </row>
        <row r="79">
          <cell r="A79" t="str">
            <v>Serbia</v>
          </cell>
          <cell r="B79">
            <v>11703</v>
          </cell>
          <cell r="C79">
            <v>-10628</v>
          </cell>
          <cell r="D79">
            <v>16967</v>
          </cell>
          <cell r="E79">
            <v>690</v>
          </cell>
          <cell r="F79">
            <v>-4</v>
          </cell>
          <cell r="G79">
            <v>1</v>
          </cell>
          <cell r="H79">
            <v>-21</v>
          </cell>
          <cell r="I79" t="str">
            <v>0.1</v>
          </cell>
          <cell r="J79">
            <v>3340</v>
          </cell>
          <cell r="K79" t="str">
            <v>0.17</v>
          </cell>
          <cell r="L79">
            <v>42444</v>
          </cell>
        </row>
        <row r="80">
          <cell r="A80" t="str">
            <v>Denmark</v>
          </cell>
          <cell r="B80">
            <v>11485</v>
          </cell>
          <cell r="C80">
            <v>-4275</v>
          </cell>
          <cell r="D80">
            <v>20138</v>
          </cell>
          <cell r="E80">
            <v>570</v>
          </cell>
          <cell r="F80">
            <v>-5</v>
          </cell>
          <cell r="G80">
            <v>-5</v>
          </cell>
          <cell r="H80">
            <v>27</v>
          </cell>
          <cell r="I80" t="str">
            <v>0.1</v>
          </cell>
          <cell r="J80">
            <v>2184</v>
          </cell>
          <cell r="K80" t="str">
            <v>0.12</v>
          </cell>
          <cell r="L80" t="str">
            <v>0.1</v>
          </cell>
        </row>
        <row r="81">
          <cell r="A81" t="str">
            <v>Mauritius</v>
          </cell>
          <cell r="B81">
            <v>11201</v>
          </cell>
          <cell r="C81">
            <v>-10499</v>
          </cell>
          <cell r="D81">
            <v>12445</v>
          </cell>
          <cell r="E81">
            <v>900</v>
          </cell>
          <cell r="F81">
            <v>-1</v>
          </cell>
          <cell r="G81">
            <v>0</v>
          </cell>
          <cell r="H81">
            <v>0</v>
          </cell>
          <cell r="I81" t="str">
            <v>0.1</v>
          </cell>
          <cell r="J81">
            <v>7086</v>
          </cell>
          <cell r="K81" t="str">
            <v>0.21</v>
          </cell>
          <cell r="L81">
            <v>0</v>
          </cell>
        </row>
        <row r="82">
          <cell r="A82" t="str">
            <v>Eritrea</v>
          </cell>
          <cell r="B82">
            <v>10292</v>
          </cell>
          <cell r="C82">
            <v>-10275</v>
          </cell>
          <cell r="D82">
            <v>8940</v>
          </cell>
          <cell r="E82">
            <v>1151</v>
          </cell>
          <cell r="F82">
            <v>21</v>
          </cell>
          <cell r="H82">
            <v>405</v>
          </cell>
          <cell r="I82" t="str">
            <v>0.1</v>
          </cell>
          <cell r="J82">
            <v>2823</v>
          </cell>
          <cell r="K82">
            <v>1</v>
          </cell>
          <cell r="L82" t="str">
            <v>...</v>
          </cell>
        </row>
        <row r="83">
          <cell r="A83" t="str">
            <v>Morocco</v>
          </cell>
          <cell r="B83">
            <v>9732</v>
          </cell>
          <cell r="C83">
            <v>-7127</v>
          </cell>
          <cell r="D83">
            <v>0</v>
          </cell>
          <cell r="F83">
            <v>4</v>
          </cell>
          <cell r="G83">
            <v>10</v>
          </cell>
          <cell r="H83">
            <v>-21</v>
          </cell>
          <cell r="I83" t="str">
            <v>0.1</v>
          </cell>
          <cell r="J83">
            <v>5240</v>
          </cell>
          <cell r="K83" t="str">
            <v>0.32</v>
          </cell>
          <cell r="L83">
            <v>42629</v>
          </cell>
        </row>
        <row r="84">
          <cell r="A84" t="str">
            <v>Nicaragua</v>
          </cell>
          <cell r="B84">
            <v>9627</v>
          </cell>
          <cell r="C84">
            <v>65654</v>
          </cell>
          <cell r="D84">
            <v>9514</v>
          </cell>
          <cell r="E84">
            <v>1012</v>
          </cell>
          <cell r="F84">
            <v>74</v>
          </cell>
          <cell r="G84">
            <v>59</v>
          </cell>
          <cell r="H84">
            <v>-50</v>
          </cell>
          <cell r="I84" t="str">
            <v>0.1</v>
          </cell>
          <cell r="J84">
            <v>12228</v>
          </cell>
          <cell r="K84" t="str">
            <v>0.78</v>
          </cell>
          <cell r="L84">
            <v>42627</v>
          </cell>
        </row>
        <row r="85">
          <cell r="A85" t="str">
            <v>Iran, Islamic Republic of</v>
          </cell>
          <cell r="B85">
            <v>9030</v>
          </cell>
          <cell r="C85">
            <v>-4837</v>
          </cell>
          <cell r="D85">
            <v>9116</v>
          </cell>
          <cell r="E85">
            <v>991</v>
          </cell>
          <cell r="F85">
            <v>-26</v>
          </cell>
          <cell r="G85">
            <v>-29</v>
          </cell>
          <cell r="H85">
            <v>150</v>
          </cell>
          <cell r="I85" t="str">
            <v>0.1</v>
          </cell>
          <cell r="J85">
            <v>4000</v>
          </cell>
          <cell r="K85" t="str">
            <v>0.21</v>
          </cell>
          <cell r="L85">
            <v>42632</v>
          </cell>
        </row>
        <row r="86">
          <cell r="A86" t="str">
            <v>Trinidad and Tobago</v>
          </cell>
          <cell r="B86">
            <v>8936</v>
          </cell>
          <cell r="C86">
            <v>-8833</v>
          </cell>
          <cell r="D86">
            <v>0</v>
          </cell>
          <cell r="F86">
            <v>-2</v>
          </cell>
          <cell r="G86">
            <v>1</v>
          </cell>
          <cell r="H86">
            <v>2</v>
          </cell>
          <cell r="I86" t="str">
            <v>0.1</v>
          </cell>
          <cell r="J86">
            <v>4708</v>
          </cell>
          <cell r="K86" t="str">
            <v>0.39</v>
          </cell>
          <cell r="L86">
            <v>42466</v>
          </cell>
        </row>
        <row r="87">
          <cell r="A87" t="str">
            <v>Jamaica</v>
          </cell>
          <cell r="B87">
            <v>8573</v>
          </cell>
          <cell r="C87">
            <v>-8508</v>
          </cell>
          <cell r="D87">
            <v>8204</v>
          </cell>
          <cell r="E87">
            <v>1045</v>
          </cell>
          <cell r="F87">
            <v>2</v>
          </cell>
          <cell r="G87">
            <v>-2</v>
          </cell>
          <cell r="H87">
            <v>-11</v>
          </cell>
          <cell r="I87" t="str">
            <v>0.1</v>
          </cell>
          <cell r="J87">
            <v>2606</v>
          </cell>
          <cell r="K87" t="str">
            <v>0.37</v>
          </cell>
          <cell r="L87">
            <v>42466</v>
          </cell>
        </row>
        <row r="88">
          <cell r="A88" t="str">
            <v>Croatia</v>
          </cell>
          <cell r="B88">
            <v>8500</v>
          </cell>
          <cell r="C88">
            <v>-8060</v>
          </cell>
          <cell r="D88">
            <v>7048</v>
          </cell>
          <cell r="E88">
            <v>1206</v>
          </cell>
          <cell r="F88">
            <v>0</v>
          </cell>
          <cell r="G88">
            <v>0</v>
          </cell>
          <cell r="H88">
            <v>-22</v>
          </cell>
          <cell r="I88" t="str">
            <v>0.1</v>
          </cell>
          <cell r="J88">
            <v>5845</v>
          </cell>
          <cell r="K88" t="str">
            <v>0.25</v>
          </cell>
          <cell r="L88">
            <v>0</v>
          </cell>
        </row>
        <row r="89">
          <cell r="A89" t="str">
            <v>Bosnia and Herzegovina</v>
          </cell>
          <cell r="B89">
            <v>7500</v>
          </cell>
          <cell r="C89">
            <v>-7208</v>
          </cell>
          <cell r="D89">
            <v>7678</v>
          </cell>
          <cell r="E89">
            <v>977</v>
          </cell>
          <cell r="F89">
            <v>4</v>
          </cell>
          <cell r="G89">
            <v>-1</v>
          </cell>
          <cell r="H89">
            <v>-13</v>
          </cell>
          <cell r="I89" t="str">
            <v>0.1</v>
          </cell>
          <cell r="J89">
            <v>6447</v>
          </cell>
          <cell r="K89" t="str">
            <v>0.15</v>
          </cell>
          <cell r="L89">
            <v>42431</v>
          </cell>
        </row>
        <row r="90">
          <cell r="A90" t="str">
            <v>Kazakhstan</v>
          </cell>
          <cell r="B90">
            <v>7464</v>
          </cell>
          <cell r="C90">
            <v>1844</v>
          </cell>
          <cell r="D90">
            <v>9940</v>
          </cell>
          <cell r="E90">
            <v>751</v>
          </cell>
          <cell r="F90">
            <v>6</v>
          </cell>
          <cell r="G90">
            <v>10</v>
          </cell>
          <cell r="H90">
            <v>-67</v>
          </cell>
          <cell r="I90" t="str">
            <v>0.1</v>
          </cell>
          <cell r="J90">
            <v>856</v>
          </cell>
          <cell r="K90" t="str">
            <v>0.78</v>
          </cell>
          <cell r="L90">
            <v>42558</v>
          </cell>
        </row>
        <row r="91">
          <cell r="A91" t="str">
            <v>Ireland</v>
          </cell>
          <cell r="B91">
            <v>7435</v>
          </cell>
          <cell r="C91">
            <v>-6331</v>
          </cell>
          <cell r="D91">
            <v>7504</v>
          </cell>
          <cell r="E91">
            <v>991</v>
          </cell>
          <cell r="F91">
            <v>3</v>
          </cell>
          <cell r="G91">
            <v>5</v>
          </cell>
          <cell r="H91">
            <v>9</v>
          </cell>
          <cell r="I91" t="str">
            <v>0.1</v>
          </cell>
          <cell r="J91">
            <v>2519</v>
          </cell>
          <cell r="K91" t="str">
            <v>0.33</v>
          </cell>
          <cell r="L91" t="str">
            <v>0.1</v>
          </cell>
        </row>
        <row r="92">
          <cell r="A92" t="str">
            <v>Slovakia</v>
          </cell>
          <cell r="B92">
            <v>7412</v>
          </cell>
          <cell r="C92">
            <v>-2087</v>
          </cell>
          <cell r="D92">
            <v>6940</v>
          </cell>
          <cell r="E92">
            <v>1068</v>
          </cell>
          <cell r="F92">
            <v>2</v>
          </cell>
          <cell r="G92">
            <v>1</v>
          </cell>
          <cell r="H92">
            <v>-44</v>
          </cell>
          <cell r="I92" t="str">
            <v>0.1</v>
          </cell>
          <cell r="J92">
            <v>4628</v>
          </cell>
          <cell r="K92" t="str">
            <v>0.16</v>
          </cell>
          <cell r="L92" t="str">
            <v>0.1</v>
          </cell>
        </row>
        <row r="93">
          <cell r="A93" t="str">
            <v>Libya, State of</v>
          </cell>
          <cell r="B93">
            <v>7296</v>
          </cell>
          <cell r="C93">
            <v>-7296</v>
          </cell>
          <cell r="D93">
            <v>7276</v>
          </cell>
          <cell r="E93">
            <v>1003</v>
          </cell>
          <cell r="F93">
            <v>67</v>
          </cell>
          <cell r="G93">
            <v>79</v>
          </cell>
          <cell r="H93">
            <v>-9</v>
          </cell>
          <cell r="I93" t="str">
            <v>0.1</v>
          </cell>
          <cell r="J93">
            <v>5247</v>
          </cell>
          <cell r="K93" t="str">
            <v>0.46</v>
          </cell>
          <cell r="L93">
            <v>0</v>
          </cell>
        </row>
        <row r="94">
          <cell r="A94" t="str">
            <v>Georgia</v>
          </cell>
          <cell r="B94">
            <v>6336</v>
          </cell>
          <cell r="C94">
            <v>-6300</v>
          </cell>
          <cell r="D94">
            <v>8353</v>
          </cell>
          <cell r="E94">
            <v>759</v>
          </cell>
          <cell r="F94">
            <v>-4</v>
          </cell>
          <cell r="G94">
            <v>-7</v>
          </cell>
          <cell r="H94">
            <v>-19</v>
          </cell>
          <cell r="I94" t="str">
            <v>0.1</v>
          </cell>
          <cell r="J94">
            <v>2995</v>
          </cell>
          <cell r="K94" t="str">
            <v>0.25</v>
          </cell>
          <cell r="L94">
            <v>10</v>
          </cell>
        </row>
        <row r="95">
          <cell r="A95" t="str">
            <v>Zimbabwe</v>
          </cell>
          <cell r="B95">
            <v>6296</v>
          </cell>
          <cell r="C95">
            <v>-4897</v>
          </cell>
          <cell r="D95">
            <v>6499</v>
          </cell>
          <cell r="E95">
            <v>969</v>
          </cell>
          <cell r="F95">
            <v>-20</v>
          </cell>
          <cell r="G95">
            <v>-22</v>
          </cell>
          <cell r="H95">
            <v>1</v>
          </cell>
          <cell r="I95" t="str">
            <v>0.1</v>
          </cell>
          <cell r="J95">
            <v>3054</v>
          </cell>
          <cell r="K95" t="str">
            <v>0.36</v>
          </cell>
          <cell r="L95">
            <v>12</v>
          </cell>
        </row>
        <row r="96">
          <cell r="A96" t="str">
            <v>Lithuania</v>
          </cell>
          <cell r="B96">
            <v>5786</v>
          </cell>
          <cell r="C96">
            <v>70433</v>
          </cell>
          <cell r="D96">
            <v>11025</v>
          </cell>
          <cell r="E96">
            <v>525</v>
          </cell>
          <cell r="F96">
            <v>25</v>
          </cell>
          <cell r="G96">
            <v>30</v>
          </cell>
          <cell r="H96">
            <v>42</v>
          </cell>
          <cell r="I96" t="str">
            <v>0.1</v>
          </cell>
          <cell r="J96">
            <v>1191</v>
          </cell>
          <cell r="K96" t="str">
            <v>0.19</v>
          </cell>
          <cell r="L96" t="str">
            <v>0.1</v>
          </cell>
        </row>
        <row r="97">
          <cell r="A97" t="str">
            <v>Azerbaijan</v>
          </cell>
          <cell r="B97">
            <v>5652</v>
          </cell>
          <cell r="C97">
            <v>-5628</v>
          </cell>
          <cell r="D97">
            <v>5656</v>
          </cell>
          <cell r="E97">
            <v>999</v>
          </cell>
          <cell r="F97">
            <v>8</v>
          </cell>
          <cell r="G97">
            <v>-1</v>
          </cell>
          <cell r="H97">
            <v>33</v>
          </cell>
          <cell r="I97" t="str">
            <v>0.1</v>
          </cell>
          <cell r="J97">
            <v>1469</v>
          </cell>
          <cell r="K97" t="str">
            <v>0.66</v>
          </cell>
          <cell r="L97">
            <v>42590</v>
          </cell>
        </row>
        <row r="98">
          <cell r="A98" t="str">
            <v>Cameroon</v>
          </cell>
          <cell r="B98">
            <v>5567</v>
          </cell>
          <cell r="C98">
            <v>-4710</v>
          </cell>
          <cell r="D98">
            <v>0</v>
          </cell>
          <cell r="F98">
            <v>3</v>
          </cell>
          <cell r="G98">
            <v>-9</v>
          </cell>
          <cell r="H98">
            <v>306</v>
          </cell>
          <cell r="I98" t="str">
            <v>0.1</v>
          </cell>
          <cell r="J98">
            <v>9561</v>
          </cell>
          <cell r="K98" t="str">
            <v>0.56</v>
          </cell>
          <cell r="L98">
            <v>29</v>
          </cell>
        </row>
        <row r="99">
          <cell r="A99" t="str">
            <v>Myanmar</v>
          </cell>
          <cell r="B99">
            <v>4994</v>
          </cell>
          <cell r="C99">
            <v>1058724</v>
          </cell>
          <cell r="D99">
            <v>12703</v>
          </cell>
          <cell r="E99">
            <v>393</v>
          </cell>
          <cell r="F99">
            <v>140</v>
          </cell>
          <cell r="H99">
            <v>42</v>
          </cell>
          <cell r="I99">
            <v>0</v>
          </cell>
          <cell r="J99">
            <v>11448</v>
          </cell>
          <cell r="K99" t="str">
            <v>0.57</v>
          </cell>
          <cell r="L99">
            <v>0</v>
          </cell>
        </row>
        <row r="100">
          <cell r="A100" t="str">
            <v>Congo</v>
          </cell>
          <cell r="B100">
            <v>4759</v>
          </cell>
          <cell r="C100">
            <v>-4759</v>
          </cell>
          <cell r="D100">
            <v>637618</v>
          </cell>
          <cell r="E100">
            <v>16984</v>
          </cell>
          <cell r="F100">
            <v>16</v>
          </cell>
          <cell r="H100">
            <v>479</v>
          </cell>
          <cell r="I100">
            <v>0</v>
          </cell>
          <cell r="J100">
            <v>2486</v>
          </cell>
          <cell r="K100" t="str">
            <v>0.72</v>
          </cell>
          <cell r="L100">
            <v>42382</v>
          </cell>
        </row>
        <row r="101">
          <cell r="A101" t="str">
            <v>Guyana</v>
          </cell>
          <cell r="B101">
            <v>4376</v>
          </cell>
          <cell r="C101">
            <v>-4352</v>
          </cell>
          <cell r="D101">
            <v>4963</v>
          </cell>
          <cell r="E101">
            <v>882</v>
          </cell>
          <cell r="F101">
            <v>-3</v>
          </cell>
          <cell r="G101">
            <v>-24</v>
          </cell>
          <cell r="H101">
            <v>4</v>
          </cell>
          <cell r="I101">
            <v>0</v>
          </cell>
          <cell r="J101">
            <v>5218</v>
          </cell>
          <cell r="K101" t="str">
            <v>0.26</v>
          </cell>
          <cell r="L101">
            <v>42622</v>
          </cell>
        </row>
        <row r="102">
          <cell r="A102" t="str">
            <v>Slovenia</v>
          </cell>
          <cell r="B102">
            <v>4112</v>
          </cell>
          <cell r="C102">
            <v>-3316</v>
          </cell>
          <cell r="D102">
            <v>3333</v>
          </cell>
          <cell r="E102">
            <v>1234</v>
          </cell>
          <cell r="F102">
            <v>2</v>
          </cell>
          <cell r="G102">
            <v>6</v>
          </cell>
          <cell r="H102">
            <v>-26</v>
          </cell>
          <cell r="I102">
            <v>0</v>
          </cell>
          <cell r="J102">
            <v>3898</v>
          </cell>
          <cell r="K102" t="str">
            <v>0.13</v>
          </cell>
          <cell r="L102" t="str">
            <v>0.1</v>
          </cell>
        </row>
        <row r="103">
          <cell r="A103" t="str">
            <v>Cyprus</v>
          </cell>
          <cell r="B103">
            <v>4087</v>
          </cell>
          <cell r="C103">
            <v>-3950</v>
          </cell>
          <cell r="D103">
            <v>3236</v>
          </cell>
          <cell r="E103">
            <v>1263</v>
          </cell>
          <cell r="F103">
            <v>1</v>
          </cell>
          <cell r="G103">
            <v>3</v>
          </cell>
          <cell r="H103">
            <v>-17</v>
          </cell>
          <cell r="I103">
            <v>0</v>
          </cell>
          <cell r="J103">
            <v>5875</v>
          </cell>
          <cell r="K103" t="str">
            <v>0.22</v>
          </cell>
          <cell r="L103" t="str">
            <v>0.1</v>
          </cell>
        </row>
        <row r="104">
          <cell r="A104" t="str">
            <v>Swaziland</v>
          </cell>
          <cell r="B104">
            <v>4025</v>
          </cell>
          <cell r="C104">
            <v>-4025</v>
          </cell>
          <cell r="D104">
            <v>4727</v>
          </cell>
          <cell r="E104">
            <v>851</v>
          </cell>
          <cell r="F104">
            <v>-1</v>
          </cell>
          <cell r="G104">
            <v>-2</v>
          </cell>
          <cell r="H104">
            <v>-2</v>
          </cell>
          <cell r="I104">
            <v>0</v>
          </cell>
          <cell r="J104">
            <v>973</v>
          </cell>
          <cell r="K104" t="str">
            <v>0.8</v>
          </cell>
          <cell r="L104">
            <v>42410</v>
          </cell>
        </row>
        <row r="105">
          <cell r="A105" t="str">
            <v>Niger</v>
          </cell>
          <cell r="B105">
            <v>3837</v>
          </cell>
          <cell r="C105">
            <v>-753</v>
          </cell>
          <cell r="D105">
            <v>4830</v>
          </cell>
          <cell r="E105">
            <v>794</v>
          </cell>
          <cell r="F105">
            <v>18</v>
          </cell>
          <cell r="G105">
            <v>20</v>
          </cell>
          <cell r="H105">
            <v>52</v>
          </cell>
          <cell r="I105">
            <v>0</v>
          </cell>
          <cell r="J105">
            <v>9117</v>
          </cell>
          <cell r="K105" t="str">
            <v>0.83</v>
          </cell>
          <cell r="L105">
            <v>42472</v>
          </cell>
        </row>
        <row r="106">
          <cell r="A106" t="str">
            <v>Latvia</v>
          </cell>
          <cell r="B106">
            <v>3797</v>
          </cell>
          <cell r="C106">
            <v>4799</v>
          </cell>
          <cell r="D106">
            <v>13210</v>
          </cell>
          <cell r="E106">
            <v>287</v>
          </cell>
          <cell r="F106">
            <v>19</v>
          </cell>
          <cell r="G106">
            <v>33</v>
          </cell>
          <cell r="H106">
            <v>121</v>
          </cell>
          <cell r="I106">
            <v>0</v>
          </cell>
          <cell r="J106">
            <v>581</v>
          </cell>
          <cell r="K106" t="str">
            <v>0.58</v>
          </cell>
          <cell r="L106" t="str">
            <v>0.1</v>
          </cell>
        </row>
        <row r="107">
          <cell r="A107" t="str">
            <v>Congo, Democratic Republic of the</v>
          </cell>
          <cell r="B107">
            <v>3749</v>
          </cell>
          <cell r="C107">
            <v>-3746</v>
          </cell>
          <cell r="D107">
            <v>7664</v>
          </cell>
          <cell r="E107">
            <v>489</v>
          </cell>
          <cell r="F107">
            <v>-29</v>
          </cell>
          <cell r="G107">
            <v>-21</v>
          </cell>
          <cell r="H107">
            <v>-41</v>
          </cell>
          <cell r="I107">
            <v>0</v>
          </cell>
          <cell r="J107">
            <v>2236</v>
          </cell>
          <cell r="K107" t="str">
            <v>0.72</v>
          </cell>
          <cell r="L107">
            <v>42497</v>
          </cell>
        </row>
        <row r="108">
          <cell r="A108" t="str">
            <v>Uruguay</v>
          </cell>
          <cell r="B108">
            <v>3630</v>
          </cell>
          <cell r="C108">
            <v>-3630</v>
          </cell>
          <cell r="D108">
            <v>4426</v>
          </cell>
          <cell r="E108">
            <v>820</v>
          </cell>
          <cell r="F108">
            <v>-5</v>
          </cell>
          <cell r="G108">
            <v>-4</v>
          </cell>
          <cell r="H108">
            <v>31</v>
          </cell>
          <cell r="I108">
            <v>0</v>
          </cell>
          <cell r="J108">
            <v>6995</v>
          </cell>
          <cell r="K108" t="str">
            <v>0.43</v>
          </cell>
          <cell r="L108">
            <v>42586</v>
          </cell>
        </row>
        <row r="109">
          <cell r="A109" t="str">
            <v>Macedonia, The Former Yugoslav Republic of</v>
          </cell>
          <cell r="B109">
            <v>3437</v>
          </cell>
          <cell r="C109">
            <v>-3302</v>
          </cell>
          <cell r="D109">
            <v>4466</v>
          </cell>
          <cell r="E109">
            <v>770</v>
          </cell>
          <cell r="F109">
            <v>6</v>
          </cell>
          <cell r="G109">
            <v>3</v>
          </cell>
          <cell r="H109">
            <v>0</v>
          </cell>
          <cell r="I109">
            <v>0</v>
          </cell>
          <cell r="J109">
            <v>4351</v>
          </cell>
          <cell r="K109" t="str">
            <v>0.4</v>
          </cell>
          <cell r="L109">
            <v>42591</v>
          </cell>
        </row>
        <row r="110">
          <cell r="A110" t="str">
            <v>Fiji</v>
          </cell>
          <cell r="B110">
            <v>3399</v>
          </cell>
          <cell r="C110">
            <v>-3394</v>
          </cell>
          <cell r="D110">
            <v>8942</v>
          </cell>
          <cell r="E110">
            <v>380</v>
          </cell>
          <cell r="F110">
            <v>-3</v>
          </cell>
          <cell r="G110">
            <v>1</v>
          </cell>
          <cell r="H110">
            <v>-27</v>
          </cell>
          <cell r="I110">
            <v>0</v>
          </cell>
          <cell r="J110">
            <v>5549</v>
          </cell>
          <cell r="K110" t="str">
            <v>0.33</v>
          </cell>
          <cell r="L110">
            <v>42617</v>
          </cell>
        </row>
        <row r="111">
          <cell r="A111" t="str">
            <v>Free Zones</v>
          </cell>
          <cell r="B111">
            <v>3295</v>
          </cell>
          <cell r="C111">
            <v>-3179</v>
          </cell>
          <cell r="D111">
            <v>3074</v>
          </cell>
          <cell r="E111">
            <v>1072</v>
          </cell>
          <cell r="F111">
            <v>17</v>
          </cell>
          <cell r="G111">
            <v>19</v>
          </cell>
          <cell r="H111">
            <v>-31</v>
          </cell>
          <cell r="I111">
            <v>0</v>
          </cell>
          <cell r="K111" t="str">
            <v>0.81</v>
          </cell>
          <cell r="L111" t="str">
            <v>...</v>
          </cell>
        </row>
        <row r="112">
          <cell r="A112" t="str">
            <v>Cabo Verde</v>
          </cell>
          <cell r="B112">
            <v>3284</v>
          </cell>
          <cell r="C112">
            <v>-3284</v>
          </cell>
          <cell r="D112">
            <v>3465</v>
          </cell>
          <cell r="E112">
            <v>948</v>
          </cell>
          <cell r="F112">
            <v>10</v>
          </cell>
          <cell r="G112">
            <v>20</v>
          </cell>
          <cell r="H112">
            <v>-8</v>
          </cell>
          <cell r="I112">
            <v>0</v>
          </cell>
          <cell r="J112">
            <v>4544</v>
          </cell>
          <cell r="K112" t="str">
            <v>0.39</v>
          </cell>
          <cell r="L112">
            <v>5</v>
          </cell>
        </row>
        <row r="113">
          <cell r="A113" t="str">
            <v>Belarus</v>
          </cell>
          <cell r="B113">
            <v>3203</v>
          </cell>
          <cell r="C113">
            <v>-3050</v>
          </cell>
          <cell r="D113">
            <v>5534</v>
          </cell>
          <cell r="E113">
            <v>579</v>
          </cell>
          <cell r="F113">
            <v>-8</v>
          </cell>
          <cell r="G113">
            <v>-3</v>
          </cell>
          <cell r="H113">
            <v>-6</v>
          </cell>
          <cell r="I113">
            <v>0</v>
          </cell>
          <cell r="J113">
            <v>1921</v>
          </cell>
          <cell r="K113" t="str">
            <v>0.27</v>
          </cell>
          <cell r="L113">
            <v>42558</v>
          </cell>
        </row>
        <row r="114">
          <cell r="A114" t="str">
            <v>Senegal</v>
          </cell>
          <cell r="B114">
            <v>3170</v>
          </cell>
          <cell r="C114">
            <v>-3170</v>
          </cell>
          <cell r="D114">
            <v>0</v>
          </cell>
          <cell r="F114">
            <v>12</v>
          </cell>
          <cell r="G114">
            <v>15</v>
          </cell>
          <cell r="H114">
            <v>69</v>
          </cell>
          <cell r="I114">
            <v>0</v>
          </cell>
          <cell r="J114">
            <v>6767</v>
          </cell>
          <cell r="K114" t="str">
            <v>0.55</v>
          </cell>
          <cell r="L114">
            <v>42472</v>
          </cell>
        </row>
        <row r="115">
          <cell r="A115" t="str">
            <v>Somalia</v>
          </cell>
          <cell r="B115">
            <v>3165</v>
          </cell>
          <cell r="C115">
            <v>-3150</v>
          </cell>
          <cell r="D115">
            <v>6439</v>
          </cell>
          <cell r="E115">
            <v>492</v>
          </cell>
          <cell r="F115">
            <v>-16</v>
          </cell>
          <cell r="G115">
            <v>1</v>
          </cell>
          <cell r="H115">
            <v>147</v>
          </cell>
          <cell r="I115">
            <v>0</v>
          </cell>
          <cell r="J115">
            <v>11829</v>
          </cell>
          <cell r="K115" t="str">
            <v>0.74</v>
          </cell>
          <cell r="L115" t="str">
            <v>...</v>
          </cell>
        </row>
        <row r="116">
          <cell r="A116" t="str">
            <v>Armenia</v>
          </cell>
          <cell r="B116">
            <v>3000</v>
          </cell>
          <cell r="C116">
            <v>-2999</v>
          </cell>
          <cell r="D116">
            <v>3868</v>
          </cell>
          <cell r="E116">
            <v>776</v>
          </cell>
          <cell r="F116">
            <v>-6</v>
          </cell>
          <cell r="G116">
            <v>-6</v>
          </cell>
          <cell r="H116">
            <v>-23</v>
          </cell>
          <cell r="I116">
            <v>0</v>
          </cell>
          <cell r="J116">
            <v>5409</v>
          </cell>
          <cell r="K116" t="str">
            <v>0.26</v>
          </cell>
          <cell r="L116">
            <v>42467</v>
          </cell>
        </row>
        <row r="117">
          <cell r="A117" t="str">
            <v>Argentina</v>
          </cell>
          <cell r="B117">
            <v>2592</v>
          </cell>
          <cell r="C117">
            <v>335593</v>
          </cell>
          <cell r="D117">
            <v>2187</v>
          </cell>
          <cell r="E117">
            <v>1185</v>
          </cell>
          <cell r="F117">
            <v>23</v>
          </cell>
          <cell r="G117">
            <v>27</v>
          </cell>
          <cell r="H117">
            <v>-18</v>
          </cell>
          <cell r="I117">
            <v>0</v>
          </cell>
          <cell r="J117">
            <v>10088</v>
          </cell>
          <cell r="K117" t="str">
            <v>0.16</v>
          </cell>
          <cell r="L117">
            <v>42586</v>
          </cell>
        </row>
        <row r="118">
          <cell r="A118" t="str">
            <v>Central African Republic</v>
          </cell>
          <cell r="B118">
            <v>2582</v>
          </cell>
          <cell r="C118">
            <v>-2487</v>
          </cell>
          <cell r="D118">
            <v>4741</v>
          </cell>
          <cell r="E118">
            <v>545</v>
          </cell>
          <cell r="F118">
            <v>40</v>
          </cell>
          <cell r="G118">
            <v>40</v>
          </cell>
          <cell r="H118">
            <v>-12</v>
          </cell>
          <cell r="I118">
            <v>0</v>
          </cell>
          <cell r="J118">
            <v>3710</v>
          </cell>
          <cell r="K118" t="str">
            <v>0.28</v>
          </cell>
          <cell r="L118">
            <v>42489</v>
          </cell>
        </row>
        <row r="119">
          <cell r="A119" t="str">
            <v>Tanzania, United Republic of</v>
          </cell>
          <cell r="B119">
            <v>2523</v>
          </cell>
          <cell r="C119">
            <v>166011</v>
          </cell>
          <cell r="D119">
            <v>4313</v>
          </cell>
          <cell r="E119">
            <v>585</v>
          </cell>
          <cell r="F119">
            <v>33</v>
          </cell>
          <cell r="G119">
            <v>31</v>
          </cell>
          <cell r="H119">
            <v>-37</v>
          </cell>
          <cell r="I119">
            <v>0</v>
          </cell>
          <cell r="J119">
            <v>12554</v>
          </cell>
          <cell r="K119" t="str">
            <v>0.75</v>
          </cell>
          <cell r="L119">
            <v>42483</v>
          </cell>
        </row>
        <row r="120">
          <cell r="A120" t="str">
            <v>Uzbekistan</v>
          </cell>
          <cell r="B120">
            <v>2501</v>
          </cell>
          <cell r="C120">
            <v>19512</v>
          </cell>
          <cell r="D120">
            <v>7527</v>
          </cell>
          <cell r="E120">
            <v>332</v>
          </cell>
          <cell r="F120">
            <v>11</v>
          </cell>
          <cell r="G120">
            <v>9</v>
          </cell>
          <cell r="H120">
            <v>-1</v>
          </cell>
          <cell r="I120">
            <v>0</v>
          </cell>
          <cell r="J120">
            <v>1997</v>
          </cell>
          <cell r="K120" t="str">
            <v>0.57</v>
          </cell>
          <cell r="L120" t="str">
            <v>51.5</v>
          </cell>
        </row>
        <row r="121">
          <cell r="A121" t="str">
            <v>Botswana</v>
          </cell>
          <cell r="B121">
            <v>2465</v>
          </cell>
          <cell r="C121">
            <v>-1914</v>
          </cell>
          <cell r="D121">
            <v>2185</v>
          </cell>
          <cell r="E121">
            <v>1128</v>
          </cell>
          <cell r="F121">
            <v>-2</v>
          </cell>
          <cell r="G121">
            <v>-35</v>
          </cell>
          <cell r="H121">
            <v>-34</v>
          </cell>
          <cell r="I121">
            <v>0</v>
          </cell>
          <cell r="J121">
            <v>602</v>
          </cell>
          <cell r="K121" t="str">
            <v>0.81</v>
          </cell>
          <cell r="L121" t="str">
            <v>...</v>
          </cell>
        </row>
        <row r="122">
          <cell r="A122" t="str">
            <v>Liberia</v>
          </cell>
          <cell r="B122">
            <v>2413</v>
          </cell>
          <cell r="C122">
            <v>-2413</v>
          </cell>
          <cell r="D122">
            <v>3930</v>
          </cell>
          <cell r="E122">
            <v>614</v>
          </cell>
          <cell r="F122">
            <v>9</v>
          </cell>
          <cell r="H122">
            <v>55</v>
          </cell>
          <cell r="I122">
            <v>0</v>
          </cell>
          <cell r="J122">
            <v>8099</v>
          </cell>
          <cell r="K122" t="str">
            <v>0.28</v>
          </cell>
          <cell r="L122">
            <v>42497</v>
          </cell>
        </row>
        <row r="123">
          <cell r="A123" t="str">
            <v>Malawi</v>
          </cell>
          <cell r="B123">
            <v>2345</v>
          </cell>
          <cell r="C123">
            <v>56226</v>
          </cell>
          <cell r="D123">
            <v>3275</v>
          </cell>
          <cell r="E123">
            <v>716</v>
          </cell>
          <cell r="F123">
            <v>26</v>
          </cell>
          <cell r="G123">
            <v>49</v>
          </cell>
          <cell r="H123">
            <v>27</v>
          </cell>
          <cell r="I123">
            <v>0</v>
          </cell>
          <cell r="J123">
            <v>5242</v>
          </cell>
          <cell r="K123" t="str">
            <v>0.5</v>
          </cell>
          <cell r="L123">
            <v>42537</v>
          </cell>
        </row>
        <row r="124">
          <cell r="A124" t="str">
            <v>Finland</v>
          </cell>
          <cell r="B124">
            <v>2256</v>
          </cell>
          <cell r="C124">
            <v>-2036</v>
          </cell>
          <cell r="D124">
            <v>1284</v>
          </cell>
          <cell r="E124">
            <v>1757</v>
          </cell>
          <cell r="F124">
            <v>11</v>
          </cell>
          <cell r="G124">
            <v>30</v>
          </cell>
          <cell r="H124">
            <v>-41</v>
          </cell>
          <cell r="I124">
            <v>0</v>
          </cell>
          <cell r="J124">
            <v>2475</v>
          </cell>
          <cell r="K124" t="str">
            <v>0.13</v>
          </cell>
          <cell r="L124" t="str">
            <v>0.1</v>
          </cell>
        </row>
        <row r="125">
          <cell r="A125" t="str">
            <v>Afghanistan</v>
          </cell>
          <cell r="B125">
            <v>1815</v>
          </cell>
          <cell r="C125">
            <v>10313</v>
          </cell>
          <cell r="D125">
            <v>4699</v>
          </cell>
          <cell r="E125">
            <v>386</v>
          </cell>
          <cell r="F125">
            <v>-30</v>
          </cell>
          <cell r="G125">
            <v>-3</v>
          </cell>
          <cell r="H125">
            <v>18</v>
          </cell>
          <cell r="I125">
            <v>0</v>
          </cell>
          <cell r="J125">
            <v>1546</v>
          </cell>
          <cell r="K125" t="str">
            <v>0.95</v>
          </cell>
          <cell r="L125">
            <v>42492</v>
          </cell>
        </row>
        <row r="126">
          <cell r="A126" t="str">
            <v>Cambodia</v>
          </cell>
          <cell r="B126">
            <v>1725</v>
          </cell>
          <cell r="C126">
            <v>-1644</v>
          </cell>
          <cell r="D126">
            <v>6137</v>
          </cell>
          <cell r="E126">
            <v>281</v>
          </cell>
          <cell r="F126">
            <v>-12</v>
          </cell>
          <cell r="G126">
            <v>-12</v>
          </cell>
          <cell r="H126">
            <v>115</v>
          </cell>
          <cell r="I126">
            <v>0</v>
          </cell>
          <cell r="J126">
            <v>3768</v>
          </cell>
          <cell r="K126" t="str">
            <v>0.54</v>
          </cell>
          <cell r="L126">
            <v>42493</v>
          </cell>
        </row>
        <row r="127">
          <cell r="A127" t="str">
            <v>Maldives</v>
          </cell>
          <cell r="B127">
            <v>1717</v>
          </cell>
          <cell r="C127">
            <v>-1717</v>
          </cell>
          <cell r="D127">
            <v>1319</v>
          </cell>
          <cell r="E127">
            <v>1302</v>
          </cell>
          <cell r="F127">
            <v>13</v>
          </cell>
          <cell r="G127">
            <v>6</v>
          </cell>
          <cell r="H127">
            <v>11</v>
          </cell>
          <cell r="I127">
            <v>0</v>
          </cell>
          <cell r="J127">
            <v>2860</v>
          </cell>
          <cell r="K127" t="str">
            <v>0.47</v>
          </cell>
          <cell r="L127">
            <v>15</v>
          </cell>
        </row>
        <row r="128">
          <cell r="A128" t="str">
            <v>Uganda</v>
          </cell>
          <cell r="B128">
            <v>1628</v>
          </cell>
          <cell r="C128">
            <v>59380</v>
          </cell>
          <cell r="D128">
            <v>3334</v>
          </cell>
          <cell r="E128">
            <v>488</v>
          </cell>
          <cell r="F128">
            <v>-2</v>
          </cell>
          <cell r="G128">
            <v>2</v>
          </cell>
          <cell r="H128">
            <v>85</v>
          </cell>
          <cell r="I128">
            <v>0</v>
          </cell>
          <cell r="J128">
            <v>950</v>
          </cell>
          <cell r="K128" t="str">
            <v>0.48</v>
          </cell>
          <cell r="L128">
            <v>42452</v>
          </cell>
        </row>
        <row r="129">
          <cell r="A129" t="str">
            <v>Palestine, State of</v>
          </cell>
          <cell r="B129">
            <v>1557</v>
          </cell>
          <cell r="C129">
            <v>-1557</v>
          </cell>
          <cell r="D129">
            <v>1539</v>
          </cell>
          <cell r="E129">
            <v>1012</v>
          </cell>
          <cell r="F129">
            <v>22</v>
          </cell>
          <cell r="G129">
            <v>21</v>
          </cell>
          <cell r="H129">
            <v>278</v>
          </cell>
          <cell r="I129">
            <v>0</v>
          </cell>
          <cell r="J129">
            <v>1482</v>
          </cell>
          <cell r="K129" t="str">
            <v>0.81</v>
          </cell>
          <cell r="L129">
            <v>42434</v>
          </cell>
        </row>
        <row r="130">
          <cell r="A130" t="str">
            <v>Burkina Faso</v>
          </cell>
          <cell r="B130">
            <v>1511</v>
          </cell>
          <cell r="C130">
            <v>-890</v>
          </cell>
          <cell r="D130">
            <v>1912</v>
          </cell>
          <cell r="E130">
            <v>790</v>
          </cell>
          <cell r="F130">
            <v>16</v>
          </cell>
          <cell r="G130">
            <v>-10</v>
          </cell>
          <cell r="H130">
            <v>91</v>
          </cell>
          <cell r="I130">
            <v>0</v>
          </cell>
          <cell r="J130">
            <v>8881</v>
          </cell>
          <cell r="K130" t="str">
            <v>0.95</v>
          </cell>
          <cell r="L130">
            <v>42472</v>
          </cell>
        </row>
        <row r="131">
          <cell r="A131" t="str">
            <v>Lesotho</v>
          </cell>
          <cell r="B131">
            <v>1429</v>
          </cell>
          <cell r="C131">
            <v>-1423</v>
          </cell>
          <cell r="D131">
            <v>1520</v>
          </cell>
          <cell r="E131">
            <v>940</v>
          </cell>
          <cell r="F131">
            <v>-29</v>
          </cell>
          <cell r="G131">
            <v>-9</v>
          </cell>
          <cell r="H131">
            <v>-30</v>
          </cell>
          <cell r="I131">
            <v>0</v>
          </cell>
          <cell r="J131">
            <v>377</v>
          </cell>
          <cell r="K131">
            <v>1</v>
          </cell>
          <cell r="L131" t="str">
            <v>...</v>
          </cell>
        </row>
        <row r="132">
          <cell r="A132" t="str">
            <v>Sierra Leone</v>
          </cell>
          <cell r="B132">
            <v>1317</v>
          </cell>
          <cell r="C132">
            <v>-1220</v>
          </cell>
          <cell r="D132">
            <v>2134</v>
          </cell>
          <cell r="E132">
            <v>617</v>
          </cell>
          <cell r="F132">
            <v>13</v>
          </cell>
          <cell r="H132">
            <v>1541</v>
          </cell>
          <cell r="I132">
            <v>0</v>
          </cell>
          <cell r="J132">
            <v>6580</v>
          </cell>
          <cell r="K132" t="str">
            <v>0.44</v>
          </cell>
          <cell r="L132">
            <v>42387</v>
          </cell>
        </row>
        <row r="133">
          <cell r="A133" t="str">
            <v>Turkmenistan</v>
          </cell>
          <cell r="B133">
            <v>1250</v>
          </cell>
          <cell r="C133">
            <v>-1250</v>
          </cell>
          <cell r="D133">
            <v>1705</v>
          </cell>
          <cell r="E133">
            <v>733</v>
          </cell>
          <cell r="F133">
            <v>13</v>
          </cell>
          <cell r="G133">
            <v>5</v>
          </cell>
          <cell r="H133">
            <v>-34</v>
          </cell>
          <cell r="I133">
            <v>0</v>
          </cell>
          <cell r="J133">
            <v>2225</v>
          </cell>
          <cell r="K133" t="str">
            <v>0.48</v>
          </cell>
          <cell r="L133" t="str">
            <v>...</v>
          </cell>
        </row>
        <row r="134">
          <cell r="A134" t="str">
            <v>Brunei Darussalam</v>
          </cell>
          <cell r="B134">
            <v>1200</v>
          </cell>
          <cell r="C134">
            <v>-1132</v>
          </cell>
          <cell r="D134">
            <v>782</v>
          </cell>
          <cell r="E134">
            <v>1535</v>
          </cell>
          <cell r="F134">
            <v>6</v>
          </cell>
          <cell r="G134">
            <v>4</v>
          </cell>
          <cell r="H134">
            <v>-12</v>
          </cell>
          <cell r="I134">
            <v>0</v>
          </cell>
          <cell r="J134">
            <v>3189</v>
          </cell>
          <cell r="K134" t="str">
            <v>0.19</v>
          </cell>
          <cell r="L134">
            <v>0</v>
          </cell>
        </row>
        <row r="135">
          <cell r="A135" t="str">
            <v>Luxembourg</v>
          </cell>
          <cell r="B135">
            <v>1123</v>
          </cell>
          <cell r="C135">
            <v>-649</v>
          </cell>
          <cell r="D135">
            <v>1026</v>
          </cell>
          <cell r="E135">
            <v>1095</v>
          </cell>
          <cell r="F135">
            <v>-2</v>
          </cell>
          <cell r="G135">
            <v>3</v>
          </cell>
          <cell r="H135">
            <v>-22</v>
          </cell>
          <cell r="I135">
            <v>0</v>
          </cell>
          <cell r="J135">
            <v>896</v>
          </cell>
          <cell r="K135" t="str">
            <v>0.34</v>
          </cell>
          <cell r="L135" t="str">
            <v>0.1</v>
          </cell>
        </row>
        <row r="136">
          <cell r="A136" t="str">
            <v>Barbados</v>
          </cell>
          <cell r="B136">
            <v>1104</v>
          </cell>
          <cell r="C136">
            <v>-1104</v>
          </cell>
          <cell r="D136">
            <v>863</v>
          </cell>
          <cell r="E136">
            <v>1279</v>
          </cell>
          <cell r="F136">
            <v>-2</v>
          </cell>
          <cell r="G136">
            <v>-4</v>
          </cell>
          <cell r="H136">
            <v>45</v>
          </cell>
          <cell r="I136">
            <v>0</v>
          </cell>
          <cell r="J136">
            <v>4181</v>
          </cell>
          <cell r="K136" t="str">
            <v>0.42</v>
          </cell>
          <cell r="L136">
            <v>42468</v>
          </cell>
        </row>
        <row r="137">
          <cell r="A137" t="str">
            <v>Tajikistan</v>
          </cell>
          <cell r="B137">
            <v>1054</v>
          </cell>
          <cell r="C137">
            <v>-758</v>
          </cell>
          <cell r="D137">
            <v>3140</v>
          </cell>
          <cell r="E137">
            <v>336</v>
          </cell>
          <cell r="F137">
            <v>-9</v>
          </cell>
          <cell r="G137">
            <v>-2</v>
          </cell>
          <cell r="H137">
            <v>-47</v>
          </cell>
          <cell r="I137">
            <v>0</v>
          </cell>
          <cell r="J137">
            <v>1937</v>
          </cell>
          <cell r="K137" t="str">
            <v>0.51</v>
          </cell>
          <cell r="L137" t="str">
            <v>...</v>
          </cell>
        </row>
        <row r="138">
          <cell r="A138" t="str">
            <v>Madagascar</v>
          </cell>
          <cell r="B138">
            <v>1050</v>
          </cell>
          <cell r="C138">
            <v>34947</v>
          </cell>
          <cell r="D138">
            <v>1632</v>
          </cell>
          <cell r="E138">
            <v>643</v>
          </cell>
          <cell r="F138">
            <v>-6</v>
          </cell>
          <cell r="G138">
            <v>-7</v>
          </cell>
          <cell r="H138">
            <v>-12</v>
          </cell>
          <cell r="I138">
            <v>0</v>
          </cell>
          <cell r="J138">
            <v>9999</v>
          </cell>
          <cell r="K138" t="str">
            <v>0.29</v>
          </cell>
          <cell r="L138">
            <v>18</v>
          </cell>
        </row>
        <row r="139">
          <cell r="A139" t="str">
            <v>Albania</v>
          </cell>
          <cell r="B139">
            <v>1047</v>
          </cell>
          <cell r="C139">
            <v>-449</v>
          </cell>
          <cell r="D139">
            <v>1031</v>
          </cell>
          <cell r="E139">
            <v>1016</v>
          </cell>
          <cell r="F139">
            <v>13</v>
          </cell>
          <cell r="G139">
            <v>51</v>
          </cell>
          <cell r="H139">
            <v>6</v>
          </cell>
          <cell r="I139">
            <v>0</v>
          </cell>
          <cell r="J139">
            <v>6655</v>
          </cell>
          <cell r="K139" t="str">
            <v>0.48</v>
          </cell>
          <cell r="L139">
            <v>42466</v>
          </cell>
        </row>
        <row r="140">
          <cell r="A140" t="str">
            <v>Netherlands Antilles</v>
          </cell>
          <cell r="B140">
            <v>1034</v>
          </cell>
          <cell r="C140">
            <v>-1034</v>
          </cell>
          <cell r="D140">
            <v>952</v>
          </cell>
          <cell r="E140">
            <v>1086</v>
          </cell>
          <cell r="F140">
            <v>32</v>
          </cell>
          <cell r="G140">
            <v>27</v>
          </cell>
          <cell r="H140">
            <v>110</v>
          </cell>
          <cell r="I140">
            <v>0</v>
          </cell>
          <cell r="J140">
            <v>3549</v>
          </cell>
          <cell r="K140" t="str">
            <v>0.86</v>
          </cell>
          <cell r="L140" t="str">
            <v>...</v>
          </cell>
        </row>
        <row r="141">
          <cell r="A141" t="str">
            <v>Ukraine</v>
          </cell>
          <cell r="B141">
            <v>1032</v>
          </cell>
          <cell r="C141">
            <v>39389</v>
          </cell>
          <cell r="D141">
            <v>0</v>
          </cell>
          <cell r="F141">
            <v>-15</v>
          </cell>
          <cell r="G141">
            <v>-13</v>
          </cell>
          <cell r="H141">
            <v>-61</v>
          </cell>
          <cell r="I141">
            <v>0</v>
          </cell>
          <cell r="J141">
            <v>1799</v>
          </cell>
          <cell r="K141" t="str">
            <v>0.17</v>
          </cell>
          <cell r="L141">
            <v>42438</v>
          </cell>
        </row>
        <row r="142">
          <cell r="A142" t="str">
            <v>Estonia</v>
          </cell>
          <cell r="B142">
            <v>1021</v>
          </cell>
          <cell r="C142">
            <v>17089</v>
          </cell>
          <cell r="D142">
            <v>1383</v>
          </cell>
          <cell r="E142">
            <v>738</v>
          </cell>
          <cell r="F142">
            <v>6</v>
          </cell>
          <cell r="G142">
            <v>5</v>
          </cell>
          <cell r="H142">
            <v>67</v>
          </cell>
          <cell r="I142">
            <v>0</v>
          </cell>
          <cell r="J142">
            <v>2537</v>
          </cell>
          <cell r="K142" t="str">
            <v>0.15</v>
          </cell>
          <cell r="L142" t="str">
            <v>0.1</v>
          </cell>
        </row>
        <row r="143">
          <cell r="A143" t="str">
            <v>Saint Lucia</v>
          </cell>
          <cell r="B143">
            <v>973</v>
          </cell>
          <cell r="C143">
            <v>-973</v>
          </cell>
          <cell r="D143">
            <v>2039</v>
          </cell>
          <cell r="E143">
            <v>477</v>
          </cell>
          <cell r="F143">
            <v>0</v>
          </cell>
          <cell r="G143">
            <v>28</v>
          </cell>
          <cell r="H143">
            <v>13</v>
          </cell>
          <cell r="I143">
            <v>0</v>
          </cell>
          <cell r="J143">
            <v>4011</v>
          </cell>
          <cell r="K143" t="str">
            <v>0.78</v>
          </cell>
          <cell r="L143">
            <v>42588</v>
          </cell>
        </row>
        <row r="144">
          <cell r="A144" t="str">
            <v>Namibia</v>
          </cell>
          <cell r="B144">
            <v>903</v>
          </cell>
          <cell r="C144">
            <v>-903</v>
          </cell>
          <cell r="D144">
            <v>897</v>
          </cell>
          <cell r="E144">
            <v>1007</v>
          </cell>
          <cell r="F144">
            <v>-4</v>
          </cell>
          <cell r="G144">
            <v>2</v>
          </cell>
          <cell r="H144">
            <v>-3</v>
          </cell>
          <cell r="I144">
            <v>0</v>
          </cell>
          <cell r="J144">
            <v>1331</v>
          </cell>
          <cell r="K144">
            <v>1</v>
          </cell>
          <cell r="L144" t="str">
            <v>...</v>
          </cell>
        </row>
        <row r="145">
          <cell r="A145" t="str">
            <v>Nigeria</v>
          </cell>
          <cell r="B145">
            <v>900</v>
          </cell>
          <cell r="C145">
            <v>453</v>
          </cell>
          <cell r="D145">
            <v>2383</v>
          </cell>
          <cell r="E145">
            <v>378</v>
          </cell>
          <cell r="F145">
            <v>-27</v>
          </cell>
          <cell r="G145">
            <v>-23</v>
          </cell>
          <cell r="H145">
            <v>-49</v>
          </cell>
          <cell r="I145">
            <v>0</v>
          </cell>
          <cell r="J145">
            <v>2645</v>
          </cell>
          <cell r="K145" t="str">
            <v>0.49</v>
          </cell>
          <cell r="L145">
            <v>42472</v>
          </cell>
        </row>
        <row r="146">
          <cell r="A146" t="str">
            <v>Sao Tome and Principe</v>
          </cell>
          <cell r="B146">
            <v>877</v>
          </cell>
          <cell r="C146">
            <v>-877</v>
          </cell>
          <cell r="D146">
            <v>817</v>
          </cell>
          <cell r="E146">
            <v>1073</v>
          </cell>
          <cell r="F146">
            <v>-6</v>
          </cell>
          <cell r="G146">
            <v>0</v>
          </cell>
          <cell r="H146">
            <v>-22</v>
          </cell>
          <cell r="I146">
            <v>0</v>
          </cell>
          <cell r="J146">
            <v>4615</v>
          </cell>
          <cell r="K146">
            <v>1</v>
          </cell>
          <cell r="L146" t="str">
            <v>...</v>
          </cell>
        </row>
        <row r="147">
          <cell r="A147" t="str">
            <v>Macao, China</v>
          </cell>
          <cell r="B147">
            <v>872</v>
          </cell>
          <cell r="C147">
            <v>-853</v>
          </cell>
          <cell r="D147">
            <v>484</v>
          </cell>
          <cell r="E147">
            <v>1802</v>
          </cell>
          <cell r="F147">
            <v>3</v>
          </cell>
          <cell r="H147">
            <v>0</v>
          </cell>
          <cell r="I147">
            <v>0</v>
          </cell>
          <cell r="K147" t="str">
            <v>0.55</v>
          </cell>
          <cell r="L147">
            <v>0</v>
          </cell>
        </row>
        <row r="148">
          <cell r="A148" t="str">
            <v>Mozambique</v>
          </cell>
          <cell r="B148">
            <v>869</v>
          </cell>
          <cell r="C148">
            <v>18563</v>
          </cell>
          <cell r="D148">
            <v>710</v>
          </cell>
          <cell r="E148">
            <v>1224</v>
          </cell>
          <cell r="F148">
            <v>-6</v>
          </cell>
          <cell r="G148">
            <v>-13</v>
          </cell>
          <cell r="H148">
            <v>-6</v>
          </cell>
          <cell r="I148">
            <v>0</v>
          </cell>
          <cell r="J148">
            <v>2656</v>
          </cell>
          <cell r="K148" t="str">
            <v>0.44</v>
          </cell>
          <cell r="L148">
            <v>42500</v>
          </cell>
        </row>
        <row r="149">
          <cell r="A149" t="str">
            <v>Montenegro</v>
          </cell>
          <cell r="B149">
            <v>865</v>
          </cell>
          <cell r="C149">
            <v>-865</v>
          </cell>
          <cell r="D149">
            <v>943</v>
          </cell>
          <cell r="E149">
            <v>917</v>
          </cell>
          <cell r="F149">
            <v>18</v>
          </cell>
          <cell r="G149">
            <v>3</v>
          </cell>
          <cell r="H149">
            <v>-7</v>
          </cell>
          <cell r="I149">
            <v>0</v>
          </cell>
          <cell r="J149">
            <v>6007</v>
          </cell>
          <cell r="K149" t="str">
            <v>0.27</v>
          </cell>
          <cell r="L149">
            <v>42559</v>
          </cell>
        </row>
        <row r="150">
          <cell r="A150" t="str">
            <v>Zambia</v>
          </cell>
          <cell r="B150">
            <v>856</v>
          </cell>
          <cell r="C150">
            <v>6126</v>
          </cell>
          <cell r="D150">
            <v>823</v>
          </cell>
          <cell r="E150">
            <v>1040</v>
          </cell>
          <cell r="F150">
            <v>8</v>
          </cell>
          <cell r="G150">
            <v>-6</v>
          </cell>
          <cell r="H150">
            <v>-18</v>
          </cell>
          <cell r="I150">
            <v>0</v>
          </cell>
          <cell r="J150">
            <v>1009</v>
          </cell>
          <cell r="K150" t="str">
            <v>0.41</v>
          </cell>
          <cell r="L150">
            <v>42626</v>
          </cell>
        </row>
        <row r="151">
          <cell r="A151" t="str">
            <v>Malta</v>
          </cell>
          <cell r="B151">
            <v>771</v>
          </cell>
          <cell r="C151">
            <v>-771</v>
          </cell>
          <cell r="D151">
            <v>901</v>
          </cell>
          <cell r="E151">
            <v>856</v>
          </cell>
          <cell r="F151">
            <v>-1</v>
          </cell>
          <cell r="H151">
            <v>-30</v>
          </cell>
          <cell r="I151">
            <v>0</v>
          </cell>
          <cell r="J151">
            <v>6310</v>
          </cell>
          <cell r="K151" t="str">
            <v>0.21</v>
          </cell>
          <cell r="L151" t="str">
            <v>0.1</v>
          </cell>
        </row>
        <row r="152">
          <cell r="A152" t="str">
            <v>New Caledonia</v>
          </cell>
          <cell r="B152">
            <v>726</v>
          </cell>
          <cell r="C152">
            <v>-726</v>
          </cell>
          <cell r="D152">
            <v>451</v>
          </cell>
          <cell r="E152">
            <v>1610</v>
          </cell>
          <cell r="F152">
            <v>2</v>
          </cell>
          <cell r="G152">
            <v>7</v>
          </cell>
          <cell r="H152">
            <v>-7</v>
          </cell>
          <cell r="I152">
            <v>0</v>
          </cell>
          <cell r="J152">
            <v>13364</v>
          </cell>
          <cell r="K152" t="str">
            <v>0.19</v>
          </cell>
          <cell r="L152" t="str">
            <v>...</v>
          </cell>
        </row>
        <row r="153">
          <cell r="A153" t="str">
            <v>French Polynesia</v>
          </cell>
          <cell r="B153">
            <v>716</v>
          </cell>
          <cell r="C153">
            <v>-716</v>
          </cell>
          <cell r="D153">
            <v>0</v>
          </cell>
          <cell r="F153">
            <v>1</v>
          </cell>
          <cell r="G153">
            <v>2</v>
          </cell>
          <cell r="H153">
            <v>-8</v>
          </cell>
          <cell r="I153">
            <v>0</v>
          </cell>
          <cell r="J153">
            <v>8454</v>
          </cell>
          <cell r="K153" t="str">
            <v>0.98</v>
          </cell>
          <cell r="L153">
            <v>0</v>
          </cell>
        </row>
        <row r="154">
          <cell r="A154" t="str">
            <v>Seychelles</v>
          </cell>
          <cell r="B154">
            <v>715</v>
          </cell>
          <cell r="C154">
            <v>-715</v>
          </cell>
          <cell r="D154">
            <v>488</v>
          </cell>
          <cell r="E154">
            <v>1465</v>
          </cell>
          <cell r="F154">
            <v>-3</v>
          </cell>
          <cell r="G154">
            <v>-3</v>
          </cell>
          <cell r="H154">
            <v>62</v>
          </cell>
          <cell r="I154">
            <v>0</v>
          </cell>
          <cell r="J154">
            <v>5446</v>
          </cell>
          <cell r="K154" t="str">
            <v>0.85</v>
          </cell>
          <cell r="L154">
            <v>0</v>
          </cell>
        </row>
        <row r="155">
          <cell r="A155" t="str">
            <v>Moldova, Republic of</v>
          </cell>
          <cell r="B155">
            <v>659</v>
          </cell>
          <cell r="C155">
            <v>1009</v>
          </cell>
          <cell r="D155">
            <v>761</v>
          </cell>
          <cell r="E155">
            <v>866</v>
          </cell>
          <cell r="F155">
            <v>-2</v>
          </cell>
          <cell r="G155">
            <v>5</v>
          </cell>
          <cell r="H155">
            <v>-25</v>
          </cell>
          <cell r="I155">
            <v>0</v>
          </cell>
          <cell r="J155">
            <v>2478</v>
          </cell>
          <cell r="K155" t="str">
            <v>0.16</v>
          </cell>
          <cell r="L155">
            <v>42501</v>
          </cell>
        </row>
        <row r="156">
          <cell r="A156" t="str">
            <v>Kyrgyzstan</v>
          </cell>
          <cell r="B156">
            <v>656</v>
          </cell>
          <cell r="C156">
            <v>37350</v>
          </cell>
          <cell r="D156">
            <v>1171</v>
          </cell>
          <cell r="E156">
            <v>560</v>
          </cell>
          <cell r="F156">
            <v>8</v>
          </cell>
          <cell r="G156">
            <v>-3</v>
          </cell>
          <cell r="H156">
            <v>-38</v>
          </cell>
          <cell r="I156">
            <v>0</v>
          </cell>
          <cell r="J156">
            <v>2903</v>
          </cell>
          <cell r="K156" t="str">
            <v>0.35</v>
          </cell>
          <cell r="L156">
            <v>7</v>
          </cell>
        </row>
        <row r="157">
          <cell r="A157" t="str">
            <v>Guinea</v>
          </cell>
          <cell r="B157">
            <v>649</v>
          </cell>
          <cell r="C157">
            <v>-649</v>
          </cell>
          <cell r="D157">
            <v>994</v>
          </cell>
          <cell r="E157">
            <v>653</v>
          </cell>
          <cell r="F157">
            <v>10</v>
          </cell>
          <cell r="G157">
            <v>175</v>
          </cell>
          <cell r="H157">
            <v>1351</v>
          </cell>
          <cell r="I157">
            <v>0</v>
          </cell>
          <cell r="J157">
            <v>5882</v>
          </cell>
          <cell r="K157" t="str">
            <v>0.8</v>
          </cell>
          <cell r="L157">
            <v>42476</v>
          </cell>
        </row>
        <row r="158">
          <cell r="A158" t="str">
            <v>Bolivia, Plurinational State of</v>
          </cell>
          <cell r="B158">
            <v>635</v>
          </cell>
          <cell r="C158">
            <v>20952</v>
          </cell>
          <cell r="D158">
            <v>2333</v>
          </cell>
          <cell r="E158">
            <v>272</v>
          </cell>
          <cell r="F158">
            <v>2</v>
          </cell>
          <cell r="G158">
            <v>22</v>
          </cell>
          <cell r="H158">
            <v>-23</v>
          </cell>
          <cell r="I158">
            <v>0</v>
          </cell>
          <cell r="J158">
            <v>7041</v>
          </cell>
          <cell r="K158" t="str">
            <v>0.82</v>
          </cell>
          <cell r="L158">
            <v>42439</v>
          </cell>
        </row>
        <row r="159">
          <cell r="A159" t="str">
            <v>Burundi</v>
          </cell>
          <cell r="B159">
            <v>628</v>
          </cell>
          <cell r="C159">
            <v>-590</v>
          </cell>
          <cell r="D159">
            <v>1827</v>
          </cell>
          <cell r="E159">
            <v>344</v>
          </cell>
          <cell r="F159">
            <v>-29</v>
          </cell>
          <cell r="G159">
            <v>-28</v>
          </cell>
          <cell r="H159">
            <v>423</v>
          </cell>
          <cell r="I159">
            <v>0</v>
          </cell>
          <cell r="J159">
            <v>258</v>
          </cell>
          <cell r="K159" t="str">
            <v>0.73</v>
          </cell>
          <cell r="L159">
            <v>42452</v>
          </cell>
        </row>
        <row r="160">
          <cell r="A160" t="str">
            <v>Suriname</v>
          </cell>
          <cell r="B160">
            <v>583</v>
          </cell>
          <cell r="C160">
            <v>-583</v>
          </cell>
          <cell r="D160">
            <v>943</v>
          </cell>
          <cell r="E160">
            <v>618</v>
          </cell>
          <cell r="F160">
            <v>-11</v>
          </cell>
          <cell r="G160">
            <v>-4</v>
          </cell>
          <cell r="H160">
            <v>-28</v>
          </cell>
          <cell r="I160">
            <v>0</v>
          </cell>
          <cell r="J160">
            <v>5550</v>
          </cell>
          <cell r="K160" t="str">
            <v>0.42</v>
          </cell>
          <cell r="L160" t="str">
            <v>...</v>
          </cell>
        </row>
        <row r="161">
          <cell r="A161" t="str">
            <v>Antigua and Barbuda</v>
          </cell>
          <cell r="B161">
            <v>524</v>
          </cell>
          <cell r="C161">
            <v>-524</v>
          </cell>
          <cell r="D161">
            <v>268</v>
          </cell>
          <cell r="E161">
            <v>1955</v>
          </cell>
          <cell r="F161">
            <v>2</v>
          </cell>
          <cell r="G161">
            <v>0</v>
          </cell>
          <cell r="H161">
            <v>1</v>
          </cell>
          <cell r="I161">
            <v>0</v>
          </cell>
          <cell r="J161">
            <v>3724</v>
          </cell>
          <cell r="K161" t="str">
            <v>0.68</v>
          </cell>
          <cell r="L161">
            <v>42588</v>
          </cell>
        </row>
        <row r="162">
          <cell r="A162" t="str">
            <v>Iceland</v>
          </cell>
          <cell r="B162">
            <v>521</v>
          </cell>
          <cell r="C162">
            <v>-521</v>
          </cell>
          <cell r="D162">
            <v>331</v>
          </cell>
          <cell r="E162">
            <v>1574</v>
          </cell>
          <cell r="F162">
            <v>4</v>
          </cell>
          <cell r="G162">
            <v>10</v>
          </cell>
          <cell r="H162">
            <v>12</v>
          </cell>
          <cell r="I162">
            <v>0</v>
          </cell>
          <cell r="J162">
            <v>4382</v>
          </cell>
          <cell r="K162" t="str">
            <v>0.18</v>
          </cell>
          <cell r="L162">
            <v>0</v>
          </cell>
        </row>
        <row r="163">
          <cell r="A163" t="str">
            <v>Mali</v>
          </cell>
          <cell r="B163">
            <v>386</v>
          </cell>
          <cell r="C163">
            <v>-383</v>
          </cell>
          <cell r="D163">
            <v>609</v>
          </cell>
          <cell r="E163">
            <v>634</v>
          </cell>
          <cell r="F163">
            <v>-10</v>
          </cell>
          <cell r="G163">
            <v>-43</v>
          </cell>
          <cell r="H163">
            <v>-96</v>
          </cell>
          <cell r="I163">
            <v>0</v>
          </cell>
          <cell r="J163">
            <v>1279</v>
          </cell>
          <cell r="K163" t="str">
            <v>0.67</v>
          </cell>
          <cell r="L163">
            <v>42472</v>
          </cell>
        </row>
        <row r="164">
          <cell r="A164" t="str">
            <v>Paraguay</v>
          </cell>
          <cell r="B164">
            <v>386</v>
          </cell>
          <cell r="C164">
            <v>1150</v>
          </cell>
          <cell r="D164">
            <v>333</v>
          </cell>
          <cell r="E164">
            <v>1159</v>
          </cell>
          <cell r="F164">
            <v>12</v>
          </cell>
          <cell r="G164">
            <v>13</v>
          </cell>
          <cell r="H164">
            <v>-34</v>
          </cell>
          <cell r="I164">
            <v>0</v>
          </cell>
          <cell r="J164">
            <v>7503</v>
          </cell>
          <cell r="K164" t="str">
            <v>0.73</v>
          </cell>
          <cell r="L164">
            <v>42586</v>
          </cell>
        </row>
        <row r="165">
          <cell r="A165" t="str">
            <v>Rwanda</v>
          </cell>
          <cell r="B165">
            <v>379</v>
          </cell>
          <cell r="C165">
            <v>373</v>
          </cell>
          <cell r="D165">
            <v>1274</v>
          </cell>
          <cell r="E165">
            <v>297</v>
          </cell>
          <cell r="F165">
            <v>-20</v>
          </cell>
          <cell r="H165">
            <v>206</v>
          </cell>
          <cell r="I165">
            <v>0</v>
          </cell>
          <cell r="J165">
            <v>351</v>
          </cell>
          <cell r="K165" t="str">
            <v>0.85</v>
          </cell>
          <cell r="L165">
            <v>42452</v>
          </cell>
        </row>
        <row r="166">
          <cell r="A166" t="str">
            <v>Bahamas</v>
          </cell>
          <cell r="B166">
            <v>336</v>
          </cell>
          <cell r="C166">
            <v>-336</v>
          </cell>
          <cell r="D166">
            <v>383</v>
          </cell>
          <cell r="E166">
            <v>877</v>
          </cell>
          <cell r="F166">
            <v>-2</v>
          </cell>
          <cell r="G166">
            <v>8</v>
          </cell>
          <cell r="H166">
            <v>1</v>
          </cell>
          <cell r="I166">
            <v>0</v>
          </cell>
          <cell r="J166">
            <v>2467</v>
          </cell>
          <cell r="K166" t="str">
            <v>0.58</v>
          </cell>
          <cell r="L166">
            <v>42617</v>
          </cell>
        </row>
        <row r="167">
          <cell r="A167" t="str">
            <v>Bhutan</v>
          </cell>
          <cell r="B167">
            <v>325</v>
          </cell>
          <cell r="C167">
            <v>-325</v>
          </cell>
          <cell r="D167">
            <v>355</v>
          </cell>
          <cell r="E167">
            <v>915</v>
          </cell>
          <cell r="H167">
            <v>162</v>
          </cell>
          <cell r="I167">
            <v>0</v>
          </cell>
          <cell r="J167">
            <v>1298</v>
          </cell>
          <cell r="K167">
            <v>1</v>
          </cell>
          <cell r="L167" t="str">
            <v>48.7</v>
          </cell>
        </row>
        <row r="168">
          <cell r="A168" t="str">
            <v>Belize</v>
          </cell>
          <cell r="B168">
            <v>310</v>
          </cell>
          <cell r="C168">
            <v>8210</v>
          </cell>
          <cell r="D168">
            <v>220</v>
          </cell>
          <cell r="E168">
            <v>1409</v>
          </cell>
          <cell r="F168">
            <v>23</v>
          </cell>
          <cell r="G168">
            <v>-8</v>
          </cell>
          <cell r="H168">
            <v>-12</v>
          </cell>
          <cell r="I168">
            <v>0</v>
          </cell>
          <cell r="J168">
            <v>2777</v>
          </cell>
          <cell r="K168" t="str">
            <v>0.63</v>
          </cell>
          <cell r="L168">
            <v>42621</v>
          </cell>
        </row>
        <row r="169">
          <cell r="A169" t="str">
            <v>Mauritania</v>
          </cell>
          <cell r="B169">
            <v>280</v>
          </cell>
          <cell r="C169">
            <v>-280</v>
          </cell>
          <cell r="D169">
            <v>395</v>
          </cell>
          <cell r="E169">
            <v>709</v>
          </cell>
          <cell r="F169">
            <v>-14</v>
          </cell>
          <cell r="G169">
            <v>47</v>
          </cell>
          <cell r="H169">
            <v>-59</v>
          </cell>
          <cell r="I169">
            <v>0</v>
          </cell>
          <cell r="J169">
            <v>7367</v>
          </cell>
          <cell r="K169" t="str">
            <v>0.93</v>
          </cell>
          <cell r="L169">
            <v>5</v>
          </cell>
        </row>
        <row r="170">
          <cell r="A170" t="str">
            <v>Côte d'Ivoire</v>
          </cell>
          <cell r="B170">
            <v>278</v>
          </cell>
          <cell r="C170">
            <v>-67</v>
          </cell>
          <cell r="D170">
            <v>3249</v>
          </cell>
          <cell r="E170">
            <v>86</v>
          </cell>
          <cell r="F170">
            <v>-45</v>
          </cell>
          <cell r="G170">
            <v>-36</v>
          </cell>
          <cell r="H170">
            <v>-63</v>
          </cell>
          <cell r="I170">
            <v>0</v>
          </cell>
          <cell r="J170">
            <v>1810</v>
          </cell>
          <cell r="K170" t="str">
            <v>0.6</v>
          </cell>
          <cell r="L170">
            <v>42472</v>
          </cell>
        </row>
        <row r="171">
          <cell r="A171" t="str">
            <v>Dominica</v>
          </cell>
          <cell r="B171">
            <v>250</v>
          </cell>
          <cell r="C171">
            <v>-250</v>
          </cell>
          <cell r="D171">
            <v>229</v>
          </cell>
          <cell r="E171">
            <v>1092</v>
          </cell>
          <cell r="F171">
            <v>-3</v>
          </cell>
          <cell r="G171">
            <v>-2</v>
          </cell>
          <cell r="H171">
            <v>-36</v>
          </cell>
          <cell r="I171">
            <v>0</v>
          </cell>
          <cell r="J171">
            <v>3929</v>
          </cell>
          <cell r="K171" t="str">
            <v>0.7</v>
          </cell>
          <cell r="L171">
            <v>42470</v>
          </cell>
        </row>
        <row r="172">
          <cell r="A172" t="str">
            <v>Equatorial Guinea</v>
          </cell>
          <cell r="B172">
            <v>230</v>
          </cell>
          <cell r="C172">
            <v>-230</v>
          </cell>
          <cell r="D172">
            <v>155</v>
          </cell>
          <cell r="E172">
            <v>1484</v>
          </cell>
          <cell r="F172">
            <v>26</v>
          </cell>
          <cell r="G172">
            <v>37</v>
          </cell>
          <cell r="H172">
            <v>-20</v>
          </cell>
          <cell r="I172">
            <v>0</v>
          </cell>
          <cell r="J172">
            <v>4638</v>
          </cell>
          <cell r="K172" t="str">
            <v>0.66</v>
          </cell>
          <cell r="L172">
            <v>42489</v>
          </cell>
        </row>
        <row r="173">
          <cell r="A173" t="str">
            <v>Benin</v>
          </cell>
          <cell r="B173">
            <v>218</v>
          </cell>
          <cell r="C173">
            <v>-160</v>
          </cell>
          <cell r="D173">
            <v>224</v>
          </cell>
          <cell r="E173">
            <v>973</v>
          </cell>
          <cell r="F173">
            <v>23</v>
          </cell>
          <cell r="G173">
            <v>11</v>
          </cell>
          <cell r="H173">
            <v>541</v>
          </cell>
          <cell r="I173">
            <v>0</v>
          </cell>
          <cell r="J173">
            <v>9590</v>
          </cell>
          <cell r="K173" t="str">
            <v>0.95</v>
          </cell>
          <cell r="L173">
            <v>42472</v>
          </cell>
        </row>
        <row r="174">
          <cell r="A174" t="str">
            <v>Gambia</v>
          </cell>
          <cell r="B174">
            <v>215</v>
          </cell>
          <cell r="C174">
            <v>-192</v>
          </cell>
          <cell r="D174">
            <v>524</v>
          </cell>
          <cell r="E174">
            <v>410</v>
          </cell>
          <cell r="F174">
            <v>47</v>
          </cell>
          <cell r="H174">
            <v>606</v>
          </cell>
          <cell r="I174">
            <v>0</v>
          </cell>
          <cell r="J174">
            <v>6059</v>
          </cell>
          <cell r="K174" t="str">
            <v>0.54</v>
          </cell>
          <cell r="L174" t="str">
            <v>...</v>
          </cell>
        </row>
        <row r="175">
          <cell r="A175" t="str">
            <v>Bermuda</v>
          </cell>
          <cell r="B175">
            <v>214</v>
          </cell>
          <cell r="C175">
            <v>-214</v>
          </cell>
          <cell r="D175">
            <v>107</v>
          </cell>
          <cell r="E175">
            <v>2000</v>
          </cell>
          <cell r="F175">
            <v>2</v>
          </cell>
          <cell r="H175">
            <v>7</v>
          </cell>
          <cell r="I175">
            <v>0</v>
          </cell>
          <cell r="J175">
            <v>2164</v>
          </cell>
          <cell r="K175" t="str">
            <v>0.94</v>
          </cell>
          <cell r="L175">
            <v>5</v>
          </cell>
        </row>
        <row r="176">
          <cell r="A176" t="str">
            <v>Lao People's Democratic Republic</v>
          </cell>
          <cell r="B176">
            <v>213</v>
          </cell>
          <cell r="C176">
            <v>426</v>
          </cell>
          <cell r="D176">
            <v>299</v>
          </cell>
          <cell r="E176">
            <v>712</v>
          </cell>
          <cell r="F176">
            <v>-19</v>
          </cell>
          <cell r="G176">
            <v>-46</v>
          </cell>
          <cell r="H176">
            <v>229</v>
          </cell>
          <cell r="I176">
            <v>0</v>
          </cell>
          <cell r="J176">
            <v>3036</v>
          </cell>
          <cell r="K176" t="str">
            <v>0.69</v>
          </cell>
          <cell r="L176" t="str">
            <v>38.3</v>
          </cell>
        </row>
        <row r="177">
          <cell r="A177" t="str">
            <v>United States Minor Outlying Islands</v>
          </cell>
          <cell r="B177">
            <v>212</v>
          </cell>
          <cell r="C177">
            <v>-212</v>
          </cell>
          <cell r="D177">
            <v>153</v>
          </cell>
          <cell r="E177">
            <v>1386</v>
          </cell>
          <cell r="F177">
            <v>-25</v>
          </cell>
          <cell r="G177">
            <v>-23</v>
          </cell>
          <cell r="H177">
            <v>-63</v>
          </cell>
          <cell r="I177">
            <v>0</v>
          </cell>
          <cell r="K177" t="str">
            <v>0.47</v>
          </cell>
          <cell r="L177" t="str">
            <v>...</v>
          </cell>
        </row>
        <row r="178">
          <cell r="A178" t="str">
            <v>Grenada</v>
          </cell>
          <cell r="B178">
            <v>188</v>
          </cell>
          <cell r="C178">
            <v>-165</v>
          </cell>
          <cell r="D178">
            <v>200</v>
          </cell>
          <cell r="E178">
            <v>940</v>
          </cell>
          <cell r="F178">
            <v>-12</v>
          </cell>
          <cell r="G178">
            <v>-4</v>
          </cell>
          <cell r="H178">
            <v>18</v>
          </cell>
          <cell r="I178">
            <v>0</v>
          </cell>
          <cell r="J178">
            <v>4150</v>
          </cell>
          <cell r="K178" t="str">
            <v>0.78</v>
          </cell>
          <cell r="L178">
            <v>42590</v>
          </cell>
        </row>
        <row r="179">
          <cell r="A179" t="str">
            <v>Saint Vincent and the Grenadines</v>
          </cell>
          <cell r="B179">
            <v>187</v>
          </cell>
          <cell r="C179">
            <v>-187</v>
          </cell>
          <cell r="D179">
            <v>234</v>
          </cell>
          <cell r="E179">
            <v>799</v>
          </cell>
          <cell r="F179">
            <v>18</v>
          </cell>
          <cell r="G179">
            <v>10</v>
          </cell>
          <cell r="H179">
            <v>89</v>
          </cell>
          <cell r="I179">
            <v>0</v>
          </cell>
          <cell r="J179">
            <v>4196</v>
          </cell>
          <cell r="K179" t="str">
            <v>0.5</v>
          </cell>
          <cell r="L179">
            <v>42622</v>
          </cell>
        </row>
        <row r="180">
          <cell r="A180" t="str">
            <v>Saint Kitts and Nevis</v>
          </cell>
          <cell r="B180">
            <v>187</v>
          </cell>
          <cell r="C180">
            <v>-187</v>
          </cell>
          <cell r="D180">
            <v>104</v>
          </cell>
          <cell r="E180">
            <v>1798</v>
          </cell>
          <cell r="F180">
            <v>9</v>
          </cell>
          <cell r="G180">
            <v>11</v>
          </cell>
          <cell r="H180">
            <v>-4</v>
          </cell>
          <cell r="I180">
            <v>0</v>
          </cell>
          <cell r="J180">
            <v>3675</v>
          </cell>
          <cell r="K180" t="str">
            <v>0.95</v>
          </cell>
          <cell r="L180">
            <v>42559</v>
          </cell>
        </row>
        <row r="181">
          <cell r="A181" t="str">
            <v>Mongolia</v>
          </cell>
          <cell r="B181">
            <v>143</v>
          </cell>
          <cell r="C181">
            <v>-135</v>
          </cell>
          <cell r="D181">
            <v>168</v>
          </cell>
          <cell r="E181">
            <v>851</v>
          </cell>
          <cell r="F181">
            <v>12</v>
          </cell>
          <cell r="H181">
            <v>77</v>
          </cell>
          <cell r="I181">
            <v>0</v>
          </cell>
          <cell r="J181">
            <v>4846</v>
          </cell>
          <cell r="K181" t="str">
            <v>0.31</v>
          </cell>
          <cell r="L181" t="str">
            <v>...</v>
          </cell>
        </row>
        <row r="182">
          <cell r="A182" t="str">
            <v>Aruba</v>
          </cell>
          <cell r="B182">
            <v>131</v>
          </cell>
          <cell r="C182">
            <v>-131</v>
          </cell>
          <cell r="D182">
            <v>57</v>
          </cell>
          <cell r="E182">
            <v>2298</v>
          </cell>
          <cell r="F182">
            <v>-35</v>
          </cell>
          <cell r="G182">
            <v>-40</v>
          </cell>
          <cell r="H182">
            <v>-49</v>
          </cell>
          <cell r="I182">
            <v>0</v>
          </cell>
          <cell r="J182">
            <v>4151</v>
          </cell>
          <cell r="K182" t="str">
            <v>0.43</v>
          </cell>
          <cell r="L182">
            <v>0</v>
          </cell>
        </row>
        <row r="183">
          <cell r="A183" t="str">
            <v>Comoros</v>
          </cell>
          <cell r="B183">
            <v>98</v>
          </cell>
          <cell r="C183">
            <v>-98</v>
          </cell>
          <cell r="D183">
            <v>868</v>
          </cell>
          <cell r="E183">
            <v>113</v>
          </cell>
          <cell r="F183">
            <v>-8</v>
          </cell>
          <cell r="G183">
            <v>17</v>
          </cell>
          <cell r="H183">
            <v>-7</v>
          </cell>
          <cell r="I183">
            <v>0</v>
          </cell>
          <cell r="J183">
            <v>920</v>
          </cell>
          <cell r="K183" t="str">
            <v>0.92</v>
          </cell>
          <cell r="L183">
            <v>42555</v>
          </cell>
        </row>
        <row r="184">
          <cell r="A184" t="str">
            <v>Papua New Guinea</v>
          </cell>
          <cell r="B184">
            <v>77</v>
          </cell>
          <cell r="C184">
            <v>-10</v>
          </cell>
          <cell r="D184">
            <v>34</v>
          </cell>
          <cell r="E184">
            <v>2265</v>
          </cell>
          <cell r="F184">
            <v>-9</v>
          </cell>
          <cell r="G184">
            <v>-1</v>
          </cell>
          <cell r="H184">
            <v>250</v>
          </cell>
          <cell r="I184">
            <v>0</v>
          </cell>
          <cell r="J184">
            <v>3544</v>
          </cell>
          <cell r="K184" t="str">
            <v>0.57</v>
          </cell>
          <cell r="L184">
            <v>42637</v>
          </cell>
        </row>
        <row r="185">
          <cell r="A185" t="str">
            <v>Korea, Democratic People's Republic of</v>
          </cell>
          <cell r="B185">
            <v>74</v>
          </cell>
          <cell r="C185">
            <v>9361</v>
          </cell>
          <cell r="D185">
            <v>11</v>
          </cell>
          <cell r="E185">
            <v>6727</v>
          </cell>
          <cell r="F185">
            <v>8</v>
          </cell>
          <cell r="G185">
            <v>-20</v>
          </cell>
          <cell r="H185">
            <v>1750</v>
          </cell>
          <cell r="I185">
            <v>0</v>
          </cell>
          <cell r="J185">
            <v>3101</v>
          </cell>
          <cell r="K185" t="str">
            <v>0.69</v>
          </cell>
          <cell r="L185" t="str">
            <v>...</v>
          </cell>
        </row>
        <row r="186">
          <cell r="A186" t="str">
            <v>Ship stores and bunkers</v>
          </cell>
          <cell r="B186">
            <v>66</v>
          </cell>
          <cell r="C186">
            <v>-66</v>
          </cell>
          <cell r="D186">
            <v>31</v>
          </cell>
          <cell r="E186">
            <v>2129</v>
          </cell>
          <cell r="F186">
            <v>-5</v>
          </cell>
          <cell r="G186">
            <v>4</v>
          </cell>
          <cell r="H186">
            <v>32</v>
          </cell>
          <cell r="I186">
            <v>0</v>
          </cell>
          <cell r="K186">
            <v>1</v>
          </cell>
          <cell r="L186" t="str">
            <v>...</v>
          </cell>
        </row>
        <row r="187">
          <cell r="A187" t="str">
            <v>Gibraltar</v>
          </cell>
          <cell r="B187">
            <v>55</v>
          </cell>
          <cell r="C187">
            <v>-55</v>
          </cell>
          <cell r="D187">
            <v>0</v>
          </cell>
          <cell r="F187">
            <v>-1</v>
          </cell>
          <cell r="G187">
            <v>8</v>
          </cell>
          <cell r="H187">
            <v>-18</v>
          </cell>
          <cell r="I187">
            <v>0</v>
          </cell>
          <cell r="J187">
            <v>528</v>
          </cell>
          <cell r="K187" t="str">
            <v>0.86</v>
          </cell>
          <cell r="L187" t="str">
            <v>...</v>
          </cell>
        </row>
        <row r="188">
          <cell r="A188" t="str">
            <v>Togo</v>
          </cell>
          <cell r="B188">
            <v>53</v>
          </cell>
          <cell r="C188">
            <v>-6</v>
          </cell>
          <cell r="D188">
            <v>379</v>
          </cell>
          <cell r="E188">
            <v>140</v>
          </cell>
          <cell r="F188">
            <v>-8</v>
          </cell>
          <cell r="G188">
            <v>16</v>
          </cell>
          <cell r="H188">
            <v>-42</v>
          </cell>
          <cell r="I188">
            <v>0</v>
          </cell>
          <cell r="J188">
            <v>3440</v>
          </cell>
          <cell r="K188" t="str">
            <v>0.36</v>
          </cell>
          <cell r="L188">
            <v>42472</v>
          </cell>
        </row>
        <row r="189">
          <cell r="A189" t="str">
            <v>Guinea-Bissau</v>
          </cell>
          <cell r="B189">
            <v>44</v>
          </cell>
          <cell r="C189">
            <v>-44</v>
          </cell>
          <cell r="D189">
            <v>30</v>
          </cell>
          <cell r="E189">
            <v>1467</v>
          </cell>
          <cell r="F189">
            <v>-54</v>
          </cell>
          <cell r="G189">
            <v>-1</v>
          </cell>
          <cell r="H189">
            <v>-81</v>
          </cell>
          <cell r="I189">
            <v>0</v>
          </cell>
          <cell r="J189">
            <v>3084</v>
          </cell>
          <cell r="K189">
            <v>1</v>
          </cell>
          <cell r="L189" t="str">
            <v>...</v>
          </cell>
        </row>
        <row r="190">
          <cell r="A190" t="str">
            <v>British Virgin Islands</v>
          </cell>
          <cell r="B190">
            <v>44</v>
          </cell>
          <cell r="C190">
            <v>-44</v>
          </cell>
          <cell r="D190">
            <v>48</v>
          </cell>
          <cell r="E190">
            <v>917</v>
          </cell>
          <cell r="F190">
            <v>-6</v>
          </cell>
          <cell r="H190">
            <v>214</v>
          </cell>
          <cell r="I190">
            <v>0</v>
          </cell>
          <cell r="J190">
            <v>3560</v>
          </cell>
          <cell r="K190" t="str">
            <v>0.67</v>
          </cell>
          <cell r="L190" t="str">
            <v>...</v>
          </cell>
        </row>
        <row r="191">
          <cell r="A191" t="str">
            <v>Ghana</v>
          </cell>
          <cell r="B191">
            <v>41</v>
          </cell>
          <cell r="C191">
            <v>517</v>
          </cell>
          <cell r="D191">
            <v>31</v>
          </cell>
          <cell r="E191">
            <v>1323</v>
          </cell>
          <cell r="F191">
            <v>-80</v>
          </cell>
          <cell r="G191">
            <v>-85</v>
          </cell>
          <cell r="H191">
            <v>-27</v>
          </cell>
          <cell r="I191">
            <v>0</v>
          </cell>
          <cell r="J191">
            <v>4922</v>
          </cell>
          <cell r="K191" t="str">
            <v>0.55</v>
          </cell>
          <cell r="L191">
            <v>42439</v>
          </cell>
        </row>
        <row r="192">
          <cell r="A192" t="str">
            <v>Andorra</v>
          </cell>
          <cell r="B192">
            <v>39</v>
          </cell>
          <cell r="C192">
            <v>-39</v>
          </cell>
          <cell r="D192">
            <v>27</v>
          </cell>
          <cell r="E192">
            <v>1444</v>
          </cell>
          <cell r="F192">
            <v>-1</v>
          </cell>
          <cell r="G192">
            <v>-6</v>
          </cell>
          <cell r="H192">
            <v>-86</v>
          </cell>
          <cell r="I192">
            <v>0</v>
          </cell>
          <cell r="J192">
            <v>346</v>
          </cell>
          <cell r="K192">
            <v>1</v>
          </cell>
          <cell r="L192" t="str">
            <v>...</v>
          </cell>
        </row>
        <row r="193">
          <cell r="A193" t="str">
            <v>Faroe Islands</v>
          </cell>
          <cell r="B193">
            <v>34</v>
          </cell>
          <cell r="C193">
            <v>-34</v>
          </cell>
          <cell r="D193">
            <v>19</v>
          </cell>
          <cell r="E193">
            <v>1789</v>
          </cell>
          <cell r="F193">
            <v>1</v>
          </cell>
          <cell r="H193">
            <v>-29</v>
          </cell>
          <cell r="I193">
            <v>0</v>
          </cell>
          <cell r="J193">
            <v>1099</v>
          </cell>
          <cell r="K193" t="str">
            <v>0.71</v>
          </cell>
          <cell r="L193" t="str">
            <v>...</v>
          </cell>
        </row>
        <row r="194">
          <cell r="A194" t="str">
            <v>Pitcairn</v>
          </cell>
          <cell r="B194">
            <v>29</v>
          </cell>
          <cell r="C194">
            <v>-29</v>
          </cell>
          <cell r="D194">
            <v>40</v>
          </cell>
          <cell r="E194">
            <v>725</v>
          </cell>
          <cell r="I194">
            <v>0</v>
          </cell>
          <cell r="K194">
            <v>1</v>
          </cell>
          <cell r="L194" t="str">
            <v>...</v>
          </cell>
        </row>
        <row r="195">
          <cell r="A195" t="str">
            <v>Marshall Islands</v>
          </cell>
          <cell r="B195">
            <v>27</v>
          </cell>
          <cell r="C195">
            <v>-27</v>
          </cell>
          <cell r="D195">
            <v>22</v>
          </cell>
          <cell r="E195">
            <v>1227</v>
          </cell>
          <cell r="F195">
            <v>206</v>
          </cell>
          <cell r="I195">
            <v>0</v>
          </cell>
          <cell r="J195">
            <v>12940</v>
          </cell>
          <cell r="K195" t="str">
            <v>0.93</v>
          </cell>
          <cell r="L195" t="str">
            <v>...</v>
          </cell>
        </row>
        <row r="196">
          <cell r="A196" t="str">
            <v>Tonga</v>
          </cell>
          <cell r="B196">
            <v>26</v>
          </cell>
          <cell r="C196">
            <v>-26</v>
          </cell>
          <cell r="D196">
            <v>79</v>
          </cell>
          <cell r="E196">
            <v>329</v>
          </cell>
          <cell r="H196">
            <v>86</v>
          </cell>
          <cell r="I196">
            <v>0</v>
          </cell>
          <cell r="J196">
            <v>11421</v>
          </cell>
          <cell r="K196">
            <v>1</v>
          </cell>
          <cell r="L196" t="str">
            <v>...</v>
          </cell>
        </row>
        <row r="197">
          <cell r="A197" t="str">
            <v>Gabon</v>
          </cell>
          <cell r="B197">
            <v>25</v>
          </cell>
          <cell r="C197">
            <v>-20</v>
          </cell>
          <cell r="D197">
            <v>0</v>
          </cell>
          <cell r="F197">
            <v>0</v>
          </cell>
          <cell r="H197">
            <v>-55</v>
          </cell>
          <cell r="I197">
            <v>0</v>
          </cell>
          <cell r="J197">
            <v>3484</v>
          </cell>
          <cell r="K197" t="str">
            <v>0.47</v>
          </cell>
          <cell r="L197" t="str">
            <v>...</v>
          </cell>
        </row>
        <row r="198">
          <cell r="A198" t="str">
            <v>Cayman Islands</v>
          </cell>
          <cell r="B198">
            <v>9</v>
          </cell>
          <cell r="C198">
            <v>-9</v>
          </cell>
          <cell r="D198">
            <v>7</v>
          </cell>
          <cell r="E198">
            <v>1286</v>
          </cell>
          <cell r="F198">
            <v>23</v>
          </cell>
          <cell r="H198">
            <v>-65</v>
          </cell>
          <cell r="I198">
            <v>0</v>
          </cell>
          <cell r="J198">
            <v>2530</v>
          </cell>
          <cell r="K198">
            <v>1</v>
          </cell>
          <cell r="L198" t="str">
            <v>...</v>
          </cell>
        </row>
        <row r="199">
          <cell r="A199" t="str">
            <v>Greenland</v>
          </cell>
          <cell r="B199">
            <v>8</v>
          </cell>
          <cell r="C199">
            <v>-8</v>
          </cell>
          <cell r="D199">
            <v>2</v>
          </cell>
          <cell r="E199">
            <v>4000</v>
          </cell>
          <cell r="F199">
            <v>-11</v>
          </cell>
          <cell r="G199">
            <v>-16</v>
          </cell>
          <cell r="H199">
            <v>0</v>
          </cell>
          <cell r="I199">
            <v>0</v>
          </cell>
          <cell r="J199">
            <v>3388</v>
          </cell>
          <cell r="K199">
            <v>1</v>
          </cell>
          <cell r="L199" t="str">
            <v>...</v>
          </cell>
        </row>
        <row r="200">
          <cell r="A200" t="str">
            <v>Turks and Caicos Islands</v>
          </cell>
          <cell r="B200">
            <v>8</v>
          </cell>
          <cell r="C200">
            <v>-8</v>
          </cell>
          <cell r="D200">
            <v>9</v>
          </cell>
          <cell r="E200">
            <v>889</v>
          </cell>
          <cell r="F200">
            <v>-17</v>
          </cell>
          <cell r="G200">
            <v>-13</v>
          </cell>
          <cell r="H200">
            <v>33</v>
          </cell>
          <cell r="I200">
            <v>0</v>
          </cell>
          <cell r="J200">
            <v>1002</v>
          </cell>
          <cell r="K200" t="str">
            <v>0.63</v>
          </cell>
          <cell r="L200" t="str">
            <v>...</v>
          </cell>
        </row>
        <row r="201">
          <cell r="A201" t="str">
            <v>Palau</v>
          </cell>
          <cell r="B201">
            <v>6</v>
          </cell>
          <cell r="C201">
            <v>-6</v>
          </cell>
          <cell r="D201">
            <v>1</v>
          </cell>
          <cell r="E201">
            <v>6000</v>
          </cell>
          <cell r="F201">
            <v>0</v>
          </cell>
          <cell r="G201">
            <v>-13</v>
          </cell>
          <cell r="H201">
            <v>27</v>
          </cell>
          <cell r="I201">
            <v>0</v>
          </cell>
          <cell r="J201">
            <v>2371</v>
          </cell>
          <cell r="K201">
            <v>1</v>
          </cell>
          <cell r="L201" t="str">
            <v>...</v>
          </cell>
        </row>
        <row r="202">
          <cell r="A202" t="str">
            <v>Timor-Leste</v>
          </cell>
          <cell r="B202">
            <v>6</v>
          </cell>
          <cell r="C202">
            <v>-6</v>
          </cell>
          <cell r="D202">
            <v>3</v>
          </cell>
          <cell r="E202">
            <v>2000</v>
          </cell>
          <cell r="F202">
            <v>-60</v>
          </cell>
          <cell r="G202">
            <v>-25</v>
          </cell>
          <cell r="H202">
            <v>-88</v>
          </cell>
          <cell r="I202">
            <v>0</v>
          </cell>
          <cell r="J202">
            <v>8928</v>
          </cell>
          <cell r="K202" t="str">
            <v>0.39</v>
          </cell>
          <cell r="L202" t="str">
            <v>...</v>
          </cell>
        </row>
        <row r="203">
          <cell r="A203" t="str">
            <v>Samoa</v>
          </cell>
          <cell r="B203">
            <v>5</v>
          </cell>
          <cell r="C203">
            <v>-5</v>
          </cell>
          <cell r="D203">
            <v>5</v>
          </cell>
          <cell r="E203">
            <v>1000</v>
          </cell>
          <cell r="F203">
            <v>12</v>
          </cell>
          <cell r="G203">
            <v>50</v>
          </cell>
          <cell r="I203">
            <v>0</v>
          </cell>
          <cell r="J203">
            <v>3127</v>
          </cell>
          <cell r="K203">
            <v>1</v>
          </cell>
          <cell r="L203" t="str">
            <v>...</v>
          </cell>
        </row>
        <row r="204">
          <cell r="A204" t="str">
            <v>Vanuatu</v>
          </cell>
          <cell r="B204">
            <v>5</v>
          </cell>
          <cell r="C204">
            <v>-5</v>
          </cell>
          <cell r="D204">
            <v>2</v>
          </cell>
          <cell r="E204">
            <v>2500</v>
          </cell>
          <cell r="F204">
            <v>-18</v>
          </cell>
          <cell r="I204">
            <v>0</v>
          </cell>
          <cell r="J204">
            <v>8110</v>
          </cell>
          <cell r="K204" t="str">
            <v>0.39</v>
          </cell>
          <cell r="L204">
            <v>0</v>
          </cell>
        </row>
        <row r="205">
          <cell r="A205" t="str">
            <v>Chad</v>
          </cell>
          <cell r="B205">
            <v>5</v>
          </cell>
          <cell r="C205">
            <v>-5</v>
          </cell>
          <cell r="D205">
            <v>0</v>
          </cell>
          <cell r="F205">
            <v>-78</v>
          </cell>
          <cell r="H205">
            <v>-99</v>
          </cell>
          <cell r="I205">
            <v>0</v>
          </cell>
          <cell r="J205">
            <v>4651</v>
          </cell>
          <cell r="K205">
            <v>1</v>
          </cell>
          <cell r="L205" t="str">
            <v>...</v>
          </cell>
        </row>
        <row r="206">
          <cell r="A206" t="str">
            <v>Solomon Islands</v>
          </cell>
          <cell r="B206">
            <v>5</v>
          </cell>
          <cell r="C206">
            <v>-5</v>
          </cell>
          <cell r="D206">
            <v>3</v>
          </cell>
          <cell r="E206">
            <v>1667</v>
          </cell>
          <cell r="F206">
            <v>6</v>
          </cell>
          <cell r="H206">
            <v>0</v>
          </cell>
          <cell r="I206">
            <v>0</v>
          </cell>
          <cell r="J206">
            <v>5670</v>
          </cell>
          <cell r="K206" t="str">
            <v>0.52</v>
          </cell>
          <cell r="L206">
            <v>42560</v>
          </cell>
        </row>
        <row r="207">
          <cell r="A207" t="str">
            <v>Cook Islands</v>
          </cell>
          <cell r="B207">
            <v>5</v>
          </cell>
          <cell r="C207">
            <v>-5</v>
          </cell>
          <cell r="D207">
            <v>2</v>
          </cell>
          <cell r="E207">
            <v>2500</v>
          </cell>
          <cell r="F207">
            <v>41</v>
          </cell>
          <cell r="H207">
            <v>0</v>
          </cell>
          <cell r="I207">
            <v>0</v>
          </cell>
          <cell r="J207">
            <v>3206</v>
          </cell>
          <cell r="K207">
            <v>1</v>
          </cell>
          <cell r="L207">
            <v>0</v>
          </cell>
        </row>
        <row r="208">
          <cell r="A208" t="str">
            <v>Northern Mariana Islands</v>
          </cell>
          <cell r="B208">
            <v>4</v>
          </cell>
          <cell r="C208">
            <v>-4</v>
          </cell>
          <cell r="D208">
            <v>2</v>
          </cell>
          <cell r="E208">
            <v>2000</v>
          </cell>
          <cell r="H208">
            <v>0</v>
          </cell>
          <cell r="I208">
            <v>0</v>
          </cell>
          <cell r="J208">
            <v>4853</v>
          </cell>
          <cell r="K208">
            <v>1</v>
          </cell>
          <cell r="L208" t="str">
            <v>...</v>
          </cell>
        </row>
        <row r="209">
          <cell r="A209" t="str">
            <v>Saint Helena</v>
          </cell>
          <cell r="B209">
            <v>2</v>
          </cell>
          <cell r="C209">
            <v>-2</v>
          </cell>
          <cell r="D209">
            <v>1</v>
          </cell>
          <cell r="E209">
            <v>2000</v>
          </cell>
          <cell r="H209">
            <v>-67</v>
          </cell>
          <cell r="I209">
            <v>0</v>
          </cell>
          <cell r="J209">
            <v>3872</v>
          </cell>
          <cell r="K209">
            <v>1</v>
          </cell>
          <cell r="L209" t="str">
            <v>...</v>
          </cell>
        </row>
        <row r="210">
          <cell r="A210" t="str">
            <v>Wallis and Futuna Islands</v>
          </cell>
          <cell r="B210">
            <v>1</v>
          </cell>
          <cell r="C210">
            <v>-1</v>
          </cell>
          <cell r="D210">
            <v>0</v>
          </cell>
          <cell r="F210">
            <v>-27</v>
          </cell>
          <cell r="I210">
            <v>0</v>
          </cell>
          <cell r="J210">
            <v>16303</v>
          </cell>
          <cell r="K210">
            <v>1</v>
          </cell>
          <cell r="L210" t="str">
            <v>...</v>
          </cell>
        </row>
        <row r="211">
          <cell r="A211" t="str">
            <v>Falkland Islands (Malvinas)</v>
          </cell>
          <cell r="B211">
            <v>1</v>
          </cell>
          <cell r="C211">
            <v>-1</v>
          </cell>
          <cell r="D211">
            <v>0</v>
          </cell>
          <cell r="I211">
            <v>0</v>
          </cell>
          <cell r="L211" t="str">
            <v>...</v>
          </cell>
        </row>
      </sheetData>
      <sheetData sheetId="5">
        <row r="2">
          <cell r="A2" t="str">
            <v>Exporters</v>
          </cell>
          <cell r="B2" t="str">
            <v>Exported value in 2011</v>
          </cell>
          <cell r="C2" t="str">
            <v>Exported value in 2012</v>
          </cell>
          <cell r="D2" t="str">
            <v>Exported value in 2013</v>
          </cell>
          <cell r="E2" t="str">
            <v>Exported value in 2014</v>
          </cell>
          <cell r="F2" t="str">
            <v>Exported value in 2015</v>
          </cell>
          <cell r="G2" t="str">
            <v>ARTIŞ-AZALIŞ (%)</v>
          </cell>
        </row>
        <row r="3">
          <cell r="A3" t="str">
            <v>World</v>
          </cell>
          <cell r="B3">
            <v>8658722</v>
          </cell>
          <cell r="C3">
            <v>9191002</v>
          </cell>
          <cell r="D3">
            <v>9494981</v>
          </cell>
          <cell r="E3">
            <v>10340200</v>
          </cell>
          <cell r="F3">
            <v>10648622</v>
          </cell>
          <cell r="G3">
            <v>2.9827469488017639</v>
          </cell>
        </row>
        <row r="4">
          <cell r="A4" t="str">
            <v>Canada</v>
          </cell>
          <cell r="B4">
            <v>2263616</v>
          </cell>
          <cell r="C4">
            <v>1871962</v>
          </cell>
          <cell r="D4">
            <v>2702276</v>
          </cell>
          <cell r="E4">
            <v>2899963</v>
          </cell>
          <cell r="F4">
            <v>3308403</v>
          </cell>
          <cell r="G4">
            <v>14.084317627500765</v>
          </cell>
        </row>
        <row r="5">
          <cell r="A5" t="str">
            <v>Australia</v>
          </cell>
          <cell r="B5">
            <v>812138</v>
          </cell>
          <cell r="C5">
            <v>1124265</v>
          </cell>
          <cell r="D5">
            <v>816833</v>
          </cell>
          <cell r="E5">
            <v>775374</v>
          </cell>
          <cell r="F5">
            <v>1299024</v>
          </cell>
          <cell r="G5">
            <v>67.535150778849953</v>
          </cell>
        </row>
        <row r="6">
          <cell r="A6" t="str">
            <v>Myanmar</v>
          </cell>
          <cell r="B6">
            <v>852010</v>
          </cell>
          <cell r="C6">
            <v>850740</v>
          </cell>
          <cell r="D6">
            <v>867246</v>
          </cell>
          <cell r="E6">
            <v>1142316</v>
          </cell>
          <cell r="F6">
            <v>1063719</v>
          </cell>
          <cell r="G6">
            <v>-6.880495414578804</v>
          </cell>
        </row>
        <row r="7">
          <cell r="A7" t="str">
            <v>United States of America</v>
          </cell>
          <cell r="B7">
            <v>661694</v>
          </cell>
          <cell r="C7">
            <v>840650</v>
          </cell>
          <cell r="D7">
            <v>872965</v>
          </cell>
          <cell r="E7">
            <v>914955</v>
          </cell>
          <cell r="F7">
            <v>810996</v>
          </cell>
          <cell r="G7">
            <v>-11.362198140892176</v>
          </cell>
        </row>
        <row r="8">
          <cell r="A8" t="str">
            <v>China</v>
          </cell>
          <cell r="B8">
            <v>941700</v>
          </cell>
          <cell r="C8">
            <v>1015317</v>
          </cell>
          <cell r="D8">
            <v>1008560</v>
          </cell>
          <cell r="E8">
            <v>775953</v>
          </cell>
          <cell r="F8">
            <v>634871</v>
          </cell>
          <cell r="G8">
            <v>-18.181771318623678</v>
          </cell>
        </row>
        <row r="9">
          <cell r="A9" t="str">
            <v>Argentina</v>
          </cell>
          <cell r="B9">
            <v>426598</v>
          </cell>
          <cell r="C9">
            <v>499165</v>
          </cell>
          <cell r="D9">
            <v>197114</v>
          </cell>
          <cell r="E9">
            <v>350032</v>
          </cell>
          <cell r="F9">
            <v>338185</v>
          </cell>
          <cell r="G9">
            <v>-3.3845476984961378</v>
          </cell>
        </row>
        <row r="10">
          <cell r="A10" t="str">
            <v>Turkey</v>
          </cell>
          <cell r="B10">
            <v>254521</v>
          </cell>
          <cell r="C10">
            <v>209412</v>
          </cell>
          <cell r="D10">
            <v>211650</v>
          </cell>
          <cell r="E10">
            <v>243100</v>
          </cell>
          <cell r="F10">
            <v>318852</v>
          </cell>
          <cell r="G10">
            <v>31.16083916083916</v>
          </cell>
        </row>
        <row r="11">
          <cell r="A11" t="str">
            <v>Russian Federation</v>
          </cell>
          <cell r="B11">
            <v>207723</v>
          </cell>
          <cell r="C11">
            <v>303367</v>
          </cell>
          <cell r="D11">
            <v>185782</v>
          </cell>
          <cell r="E11">
            <v>210372</v>
          </cell>
          <cell r="F11">
            <v>300222</v>
          </cell>
          <cell r="G11">
            <v>42.710056471393528</v>
          </cell>
        </row>
        <row r="12">
          <cell r="A12" t="str">
            <v>Ethiopia</v>
          </cell>
          <cell r="B12">
            <v>139274</v>
          </cell>
          <cell r="C12">
            <v>199253</v>
          </cell>
          <cell r="D12">
            <v>239413</v>
          </cell>
          <cell r="E12">
            <v>286995</v>
          </cell>
          <cell r="F12">
            <v>240700</v>
          </cell>
          <cell r="G12">
            <v>-16.130943047788289</v>
          </cell>
        </row>
        <row r="13">
          <cell r="A13" t="str">
            <v>India</v>
          </cell>
          <cell r="B13">
            <v>228489</v>
          </cell>
          <cell r="C13">
            <v>190819</v>
          </cell>
          <cell r="D13">
            <v>357122</v>
          </cell>
          <cell r="E13">
            <v>208409</v>
          </cell>
          <cell r="F13">
            <v>209182</v>
          </cell>
          <cell r="G13">
            <v>0.37090528719968907</v>
          </cell>
        </row>
        <row r="14">
          <cell r="A14" t="str">
            <v>Mexico</v>
          </cell>
          <cell r="B14">
            <v>110726</v>
          </cell>
          <cell r="C14">
            <v>282185</v>
          </cell>
          <cell r="D14">
            <v>182516</v>
          </cell>
          <cell r="E14">
            <v>250644</v>
          </cell>
          <cell r="F14">
            <v>182621</v>
          </cell>
          <cell r="G14">
            <v>-27.139289191043868</v>
          </cell>
        </row>
        <row r="15">
          <cell r="A15" t="str">
            <v>Tanzania, United Republic of</v>
          </cell>
          <cell r="B15">
            <v>67259</v>
          </cell>
          <cell r="C15">
            <v>100959</v>
          </cell>
          <cell r="D15">
            <v>86017</v>
          </cell>
          <cell r="E15">
            <v>177722</v>
          </cell>
          <cell r="F15">
            <v>168534</v>
          </cell>
          <cell r="G15">
            <v>-5.1698720473548576</v>
          </cell>
        </row>
        <row r="16">
          <cell r="A16" t="str">
            <v>France</v>
          </cell>
          <cell r="B16">
            <v>247781</v>
          </cell>
          <cell r="C16">
            <v>254493</v>
          </cell>
          <cell r="D16">
            <v>212902</v>
          </cell>
          <cell r="E16">
            <v>159428</v>
          </cell>
          <cell r="F16">
            <v>153785</v>
          </cell>
          <cell r="G16">
            <v>-3.5395288155154678</v>
          </cell>
        </row>
        <row r="17">
          <cell r="A17" t="str">
            <v>United Arab Emirates</v>
          </cell>
          <cell r="C17">
            <v>108516</v>
          </cell>
          <cell r="D17">
            <v>112686</v>
          </cell>
          <cell r="E17">
            <v>115835</v>
          </cell>
          <cell r="F17">
            <v>149031</v>
          </cell>
          <cell r="G17">
            <v>28.658004920792507</v>
          </cell>
        </row>
        <row r="18">
          <cell r="A18" t="str">
            <v>United Kingdom</v>
          </cell>
          <cell r="B18">
            <v>152611</v>
          </cell>
          <cell r="C18">
            <v>131908</v>
          </cell>
          <cell r="D18">
            <v>162194</v>
          </cell>
          <cell r="E18">
            <v>165392</v>
          </cell>
          <cell r="F18">
            <v>137459</v>
          </cell>
          <cell r="G18">
            <v>-16.888966818225789</v>
          </cell>
        </row>
        <row r="19">
          <cell r="A19" t="str">
            <v>Brazil</v>
          </cell>
          <cell r="B19">
            <v>21064</v>
          </cell>
          <cell r="C19">
            <v>35168</v>
          </cell>
          <cell r="D19">
            <v>24633</v>
          </cell>
          <cell r="E19">
            <v>45724</v>
          </cell>
          <cell r="F19">
            <v>78112</v>
          </cell>
          <cell r="G19">
            <v>70.833697839209165</v>
          </cell>
        </row>
        <row r="20">
          <cell r="A20" t="str">
            <v>Lithuania</v>
          </cell>
          <cell r="B20">
            <v>8845</v>
          </cell>
          <cell r="C20">
            <v>8876</v>
          </cell>
          <cell r="D20">
            <v>12302</v>
          </cell>
          <cell r="E20">
            <v>16032</v>
          </cell>
          <cell r="F20">
            <v>76219</v>
          </cell>
          <cell r="G20">
            <v>375.41791417165672</v>
          </cell>
        </row>
        <row r="21">
          <cell r="A21" t="str">
            <v>Nicaragua</v>
          </cell>
          <cell r="B21">
            <v>30241</v>
          </cell>
          <cell r="C21">
            <v>51767</v>
          </cell>
          <cell r="D21">
            <v>44823</v>
          </cell>
          <cell r="E21">
            <v>82931</v>
          </cell>
          <cell r="F21">
            <v>75281</v>
          </cell>
          <cell r="G21">
            <v>-9.2245360600981545</v>
          </cell>
        </row>
        <row r="22">
          <cell r="A22" t="str">
            <v>Uganda</v>
          </cell>
          <cell r="B22">
            <v>17359</v>
          </cell>
          <cell r="C22">
            <v>13429</v>
          </cell>
          <cell r="D22">
            <v>18593</v>
          </cell>
          <cell r="E22">
            <v>24452</v>
          </cell>
          <cell r="F22">
            <v>61008</v>
          </cell>
          <cell r="G22">
            <v>149.5010633077049</v>
          </cell>
        </row>
        <row r="23">
          <cell r="A23" t="str">
            <v>Belgium</v>
          </cell>
          <cell r="B23">
            <v>37892</v>
          </cell>
          <cell r="C23">
            <v>34910</v>
          </cell>
          <cell r="D23">
            <v>52659</v>
          </cell>
          <cell r="E23">
            <v>58654</v>
          </cell>
          <cell r="F23">
            <v>60228</v>
          </cell>
          <cell r="G23">
            <v>2.683533944828997</v>
          </cell>
        </row>
        <row r="24">
          <cell r="A24" t="str">
            <v>Malawi</v>
          </cell>
          <cell r="B24">
            <v>26446</v>
          </cell>
          <cell r="C24">
            <v>42602</v>
          </cell>
          <cell r="D24">
            <v>29014</v>
          </cell>
          <cell r="E24">
            <v>26475</v>
          </cell>
          <cell r="F24">
            <v>58571</v>
          </cell>
          <cell r="G24">
            <v>121.23135033050048</v>
          </cell>
        </row>
        <row r="25">
          <cell r="A25" t="str">
            <v>Thailand</v>
          </cell>
          <cell r="B25">
            <v>57103</v>
          </cell>
          <cell r="C25">
            <v>41280</v>
          </cell>
          <cell r="D25">
            <v>48894</v>
          </cell>
          <cell r="E25">
            <v>45017</v>
          </cell>
          <cell r="F25">
            <v>55200</v>
          </cell>
          <cell r="G25">
            <v>22.620343425816912</v>
          </cell>
        </row>
        <row r="26">
          <cell r="A26" t="str">
            <v>Egypt</v>
          </cell>
          <cell r="B26">
            <v>95622</v>
          </cell>
          <cell r="C26">
            <v>120208</v>
          </cell>
          <cell r="D26">
            <v>153864</v>
          </cell>
          <cell r="E26">
            <v>286232</v>
          </cell>
          <cell r="F26">
            <v>47195</v>
          </cell>
          <cell r="G26">
            <v>-83.511626931999217</v>
          </cell>
        </row>
        <row r="27">
          <cell r="A27" t="str">
            <v>Germany</v>
          </cell>
          <cell r="B27">
            <v>34987</v>
          </cell>
          <cell r="C27">
            <v>40422</v>
          </cell>
          <cell r="D27">
            <v>46106</v>
          </cell>
          <cell r="E27">
            <v>52857</v>
          </cell>
          <cell r="F27">
            <v>44953</v>
          </cell>
          <cell r="G27">
            <v>-14.95355392852413</v>
          </cell>
        </row>
        <row r="28">
          <cell r="A28" t="str">
            <v>Netherlands</v>
          </cell>
          <cell r="B28">
            <v>55696</v>
          </cell>
          <cell r="C28">
            <v>56473</v>
          </cell>
          <cell r="D28">
            <v>61168</v>
          </cell>
          <cell r="E28">
            <v>76982</v>
          </cell>
          <cell r="F28">
            <v>40740</v>
          </cell>
          <cell r="G28">
            <v>-47.078537840014548</v>
          </cell>
        </row>
        <row r="29">
          <cell r="A29" t="str">
            <v>Ukraine</v>
          </cell>
          <cell r="B29">
            <v>62206</v>
          </cell>
          <cell r="C29">
            <v>65345</v>
          </cell>
          <cell r="D29">
            <v>45034</v>
          </cell>
          <cell r="E29">
            <v>63271</v>
          </cell>
          <cell r="F29">
            <v>40422</v>
          </cell>
          <cell r="G29">
            <v>-36.112911128321031</v>
          </cell>
        </row>
        <row r="30">
          <cell r="A30" t="str">
            <v>Kenya</v>
          </cell>
          <cell r="B30">
            <v>16985</v>
          </cell>
          <cell r="D30">
            <v>54414</v>
          </cell>
          <cell r="E30">
            <v>46967</v>
          </cell>
          <cell r="F30">
            <v>40049</v>
          </cell>
          <cell r="G30">
            <v>-14.729490919156001</v>
          </cell>
        </row>
        <row r="31">
          <cell r="A31" t="str">
            <v>Kyrgyzstan</v>
          </cell>
          <cell r="B31">
            <v>51825</v>
          </cell>
          <cell r="C31">
            <v>48342</v>
          </cell>
          <cell r="D31">
            <v>73671</v>
          </cell>
          <cell r="E31">
            <v>52393</v>
          </cell>
          <cell r="F31">
            <v>38005</v>
          </cell>
          <cell r="G31">
            <v>-27.461683812723077</v>
          </cell>
        </row>
        <row r="32">
          <cell r="A32" t="str">
            <v>Hungary</v>
          </cell>
          <cell r="B32">
            <v>30175</v>
          </cell>
          <cell r="C32">
            <v>37274</v>
          </cell>
          <cell r="D32">
            <v>36902</v>
          </cell>
          <cell r="E32">
            <v>40106</v>
          </cell>
          <cell r="F32">
            <v>37402</v>
          </cell>
          <cell r="G32">
            <v>-6.7421333466314266</v>
          </cell>
        </row>
        <row r="33">
          <cell r="A33" t="str">
            <v>Peru</v>
          </cell>
          <cell r="B33">
            <v>46858</v>
          </cell>
          <cell r="C33">
            <v>52300</v>
          </cell>
          <cell r="D33">
            <v>40204</v>
          </cell>
          <cell r="E33">
            <v>29452</v>
          </cell>
          <cell r="F33">
            <v>36041</v>
          </cell>
          <cell r="G33">
            <v>22.371995110688577</v>
          </cell>
        </row>
        <row r="34">
          <cell r="A34" t="str">
            <v>Madagascar</v>
          </cell>
          <cell r="B34">
            <v>17770</v>
          </cell>
          <cell r="C34">
            <v>22419</v>
          </cell>
          <cell r="D34">
            <v>26102</v>
          </cell>
          <cell r="E34">
            <v>37945</v>
          </cell>
          <cell r="F34">
            <v>35997</v>
          </cell>
          <cell r="G34">
            <v>-5.1337462116220847</v>
          </cell>
        </row>
        <row r="35">
          <cell r="A35" t="str">
            <v>Spain</v>
          </cell>
          <cell r="B35">
            <v>34201</v>
          </cell>
          <cell r="C35">
            <v>33897</v>
          </cell>
          <cell r="D35">
            <v>38547</v>
          </cell>
          <cell r="E35">
            <v>34721</v>
          </cell>
          <cell r="F35">
            <v>33794</v>
          </cell>
          <cell r="G35">
            <v>-2.6698539788600559</v>
          </cell>
        </row>
        <row r="36">
          <cell r="A36" t="str">
            <v>Indonesia</v>
          </cell>
          <cell r="B36">
            <v>13937</v>
          </cell>
          <cell r="C36">
            <v>28166</v>
          </cell>
          <cell r="D36">
            <v>16926</v>
          </cell>
          <cell r="E36">
            <v>35910</v>
          </cell>
          <cell r="F36">
            <v>31646</v>
          </cell>
          <cell r="G36">
            <v>-11.874129768866611</v>
          </cell>
        </row>
        <row r="37">
          <cell r="A37" t="str">
            <v>New Zealand</v>
          </cell>
          <cell r="B37">
            <v>25192</v>
          </cell>
          <cell r="C37">
            <v>23996</v>
          </cell>
          <cell r="D37">
            <v>23878</v>
          </cell>
          <cell r="E37">
            <v>24521</v>
          </cell>
          <cell r="F37">
            <v>25022</v>
          </cell>
          <cell r="G37">
            <v>2.0431466905917377</v>
          </cell>
        </row>
        <row r="38">
          <cell r="A38" t="str">
            <v>Italy</v>
          </cell>
          <cell r="B38">
            <v>24223</v>
          </cell>
          <cell r="C38">
            <v>21758</v>
          </cell>
          <cell r="D38">
            <v>24590</v>
          </cell>
          <cell r="E38">
            <v>30367</v>
          </cell>
          <cell r="F38">
            <v>23493</v>
          </cell>
          <cell r="G38">
            <v>-22.636414528929429</v>
          </cell>
        </row>
        <row r="39">
          <cell r="A39" t="str">
            <v>Poland</v>
          </cell>
          <cell r="B39">
            <v>8938</v>
          </cell>
          <cell r="C39">
            <v>14385</v>
          </cell>
          <cell r="D39">
            <v>16098</v>
          </cell>
          <cell r="E39">
            <v>20822</v>
          </cell>
          <cell r="F39">
            <v>22294</v>
          </cell>
          <cell r="G39">
            <v>7.0694457785035052</v>
          </cell>
        </row>
        <row r="40">
          <cell r="A40" t="str">
            <v>Uzbekistan</v>
          </cell>
          <cell r="B40">
            <v>32550</v>
          </cell>
          <cell r="C40">
            <v>35837</v>
          </cell>
          <cell r="D40">
            <v>45312</v>
          </cell>
          <cell r="E40">
            <v>86521</v>
          </cell>
          <cell r="F40">
            <v>22013</v>
          </cell>
          <cell r="G40">
            <v>-74.55762184903088</v>
          </cell>
        </row>
        <row r="41">
          <cell r="A41" t="str">
            <v>Bolivia, Plurinational State of</v>
          </cell>
          <cell r="B41">
            <v>29038</v>
          </cell>
          <cell r="C41">
            <v>42203</v>
          </cell>
          <cell r="D41">
            <v>43493</v>
          </cell>
          <cell r="E41">
            <v>27987</v>
          </cell>
          <cell r="F41">
            <v>21587</v>
          </cell>
          <cell r="G41">
            <v>-22.867760031443172</v>
          </cell>
        </row>
        <row r="42">
          <cell r="A42" t="str">
            <v>Mozambique</v>
          </cell>
          <cell r="B42">
            <v>24891</v>
          </cell>
          <cell r="C42">
            <v>17822</v>
          </cell>
          <cell r="D42">
            <v>19894</v>
          </cell>
          <cell r="E42">
            <v>41735</v>
          </cell>
          <cell r="F42">
            <v>19432</v>
          </cell>
          <cell r="G42">
            <v>-53.439559123038215</v>
          </cell>
        </row>
        <row r="43">
          <cell r="A43" t="str">
            <v>Sudan (North + South)</v>
          </cell>
          <cell r="B43">
            <v>7779</v>
          </cell>
          <cell r="C43">
            <v>7040</v>
          </cell>
          <cell r="D43">
            <v>458</v>
          </cell>
          <cell r="E43">
            <v>16380</v>
          </cell>
          <cell r="F43">
            <v>19285</v>
          </cell>
          <cell r="G43">
            <v>17.735042735042736</v>
          </cell>
        </row>
        <row r="44">
          <cell r="A44" t="str">
            <v>Portugal</v>
          </cell>
          <cell r="B44">
            <v>24461</v>
          </cell>
          <cell r="C44">
            <v>20613</v>
          </cell>
          <cell r="D44">
            <v>27722</v>
          </cell>
          <cell r="E44">
            <v>22618</v>
          </cell>
          <cell r="F44">
            <v>18809</v>
          </cell>
          <cell r="G44">
            <v>-16.840569457953841</v>
          </cell>
        </row>
        <row r="45">
          <cell r="A45" t="str">
            <v>Estonia</v>
          </cell>
          <cell r="B45">
            <v>1723</v>
          </cell>
          <cell r="C45">
            <v>1090</v>
          </cell>
          <cell r="D45">
            <v>5615</v>
          </cell>
          <cell r="E45">
            <v>7015</v>
          </cell>
          <cell r="F45">
            <v>18110</v>
          </cell>
          <cell r="G45">
            <v>158.16108339272986</v>
          </cell>
        </row>
        <row r="46">
          <cell r="A46" t="str">
            <v>Sri Lanka</v>
          </cell>
          <cell r="B46">
            <v>8178</v>
          </cell>
          <cell r="C46">
            <v>8510</v>
          </cell>
          <cell r="D46">
            <v>13232</v>
          </cell>
          <cell r="E46">
            <v>26635</v>
          </cell>
          <cell r="F46">
            <v>16614</v>
          </cell>
          <cell r="G46">
            <v>-37.623427820536889</v>
          </cell>
        </row>
        <row r="47">
          <cell r="A47" t="str">
            <v>Czech Republic</v>
          </cell>
          <cell r="B47">
            <v>12713</v>
          </cell>
          <cell r="C47">
            <v>13831</v>
          </cell>
          <cell r="D47">
            <v>12346</v>
          </cell>
          <cell r="E47">
            <v>12030</v>
          </cell>
          <cell r="F47">
            <v>15098</v>
          </cell>
          <cell r="G47">
            <v>25.50290939318371</v>
          </cell>
        </row>
        <row r="48">
          <cell r="A48" t="str">
            <v>Dominican Republic</v>
          </cell>
          <cell r="B48">
            <v>9430</v>
          </cell>
          <cell r="C48">
            <v>11615</v>
          </cell>
          <cell r="D48">
            <v>8138</v>
          </cell>
          <cell r="E48">
            <v>20737</v>
          </cell>
          <cell r="F48">
            <v>13544</v>
          </cell>
          <cell r="G48">
            <v>-34.686791724936107</v>
          </cell>
        </row>
        <row r="49">
          <cell r="A49" t="str">
            <v>Afghanistan</v>
          </cell>
          <cell r="B49">
            <v>89</v>
          </cell>
          <cell r="C49">
            <v>108</v>
          </cell>
          <cell r="D49">
            <v>58</v>
          </cell>
          <cell r="E49">
            <v>78</v>
          </cell>
          <cell r="F49">
            <v>12127</v>
          </cell>
          <cell r="G49">
            <v>15447.435897435898</v>
          </cell>
        </row>
        <row r="50">
          <cell r="A50" t="str">
            <v>South Africa</v>
          </cell>
          <cell r="B50">
            <v>20859</v>
          </cell>
          <cell r="C50">
            <v>16839</v>
          </cell>
          <cell r="D50">
            <v>16719</v>
          </cell>
          <cell r="E50">
            <v>12070</v>
          </cell>
          <cell r="F50">
            <v>11623</v>
          </cell>
          <cell r="G50">
            <v>-3.7033968516984261</v>
          </cell>
        </row>
        <row r="51">
          <cell r="A51" t="str">
            <v>Sweden</v>
          </cell>
          <cell r="B51">
            <v>7295</v>
          </cell>
          <cell r="C51">
            <v>5685</v>
          </cell>
          <cell r="D51">
            <v>5514</v>
          </cell>
          <cell r="E51">
            <v>7266</v>
          </cell>
          <cell r="F51">
            <v>11212</v>
          </cell>
          <cell r="G51">
            <v>54.30773465455546</v>
          </cell>
        </row>
        <row r="52">
          <cell r="A52" t="str">
            <v>Korea, Democratic People's Republic of</v>
          </cell>
          <cell r="B52">
            <v>689</v>
          </cell>
          <cell r="C52">
            <v>1255</v>
          </cell>
          <cell r="D52">
            <v>3892</v>
          </cell>
          <cell r="E52">
            <v>8812</v>
          </cell>
          <cell r="F52">
            <v>9435</v>
          </cell>
          <cell r="G52">
            <v>7.0699046754425785</v>
          </cell>
        </row>
        <row r="53">
          <cell r="A53" t="str">
            <v>Kazakhstan</v>
          </cell>
          <cell r="B53">
            <v>3296</v>
          </cell>
          <cell r="C53">
            <v>8117</v>
          </cell>
          <cell r="D53">
            <v>4674</v>
          </cell>
          <cell r="E53">
            <v>5872</v>
          </cell>
          <cell r="F53">
            <v>9308</v>
          </cell>
          <cell r="G53">
            <v>58.514986376021795</v>
          </cell>
        </row>
        <row r="54">
          <cell r="A54" t="str">
            <v>Bulgaria</v>
          </cell>
          <cell r="B54">
            <v>4202</v>
          </cell>
          <cell r="C54">
            <v>9923</v>
          </cell>
          <cell r="D54">
            <v>9274</v>
          </cell>
          <cell r="E54">
            <v>16393</v>
          </cell>
          <cell r="F54">
            <v>8899</v>
          </cell>
          <cell r="G54">
            <v>-45.714634295125968</v>
          </cell>
        </row>
        <row r="55">
          <cell r="A55" t="str">
            <v>Latvia</v>
          </cell>
          <cell r="B55">
            <v>510</v>
          </cell>
          <cell r="C55">
            <v>378</v>
          </cell>
          <cell r="D55">
            <v>669</v>
          </cell>
          <cell r="E55">
            <v>2770</v>
          </cell>
          <cell r="F55">
            <v>8596</v>
          </cell>
          <cell r="G55">
            <v>210.32490974729242</v>
          </cell>
        </row>
        <row r="56">
          <cell r="A56" t="str">
            <v>Belize</v>
          </cell>
          <cell r="B56">
            <v>2961</v>
          </cell>
          <cell r="C56">
            <v>5435</v>
          </cell>
          <cell r="D56">
            <v>8015</v>
          </cell>
          <cell r="E56">
            <v>8299</v>
          </cell>
          <cell r="F56">
            <v>8520</v>
          </cell>
          <cell r="G56">
            <v>2.6629714423424509</v>
          </cell>
        </row>
        <row r="57">
          <cell r="A57" t="str">
            <v>Pakistan</v>
          </cell>
          <cell r="B57">
            <v>4051</v>
          </cell>
          <cell r="C57">
            <v>8105</v>
          </cell>
          <cell r="D57">
            <v>6267</v>
          </cell>
          <cell r="E57">
            <v>45</v>
          </cell>
          <cell r="F57">
            <v>8362</v>
          </cell>
          <cell r="G57">
            <v>18482.222222222223</v>
          </cell>
        </row>
        <row r="58">
          <cell r="A58" t="str">
            <v>Malaysia</v>
          </cell>
          <cell r="B58">
            <v>7852</v>
          </cell>
          <cell r="C58">
            <v>9009</v>
          </cell>
          <cell r="D58">
            <v>5818</v>
          </cell>
          <cell r="E58">
            <v>6063</v>
          </cell>
          <cell r="F58">
            <v>7690</v>
          </cell>
          <cell r="G58">
            <v>26.83490021441531</v>
          </cell>
        </row>
        <row r="59">
          <cell r="A59" t="str">
            <v>Syrian Arab Republic</v>
          </cell>
          <cell r="B59">
            <v>20028</v>
          </cell>
          <cell r="C59">
            <v>21237</v>
          </cell>
          <cell r="D59">
            <v>20622</v>
          </cell>
          <cell r="E59">
            <v>13290</v>
          </cell>
          <cell r="F59">
            <v>7349</v>
          </cell>
          <cell r="G59">
            <v>-44.702784048156509</v>
          </cell>
        </row>
        <row r="60">
          <cell r="A60" t="str">
            <v>Denmark</v>
          </cell>
          <cell r="B60">
            <v>10702</v>
          </cell>
          <cell r="C60">
            <v>5811</v>
          </cell>
          <cell r="D60">
            <v>5901</v>
          </cell>
          <cell r="E60">
            <v>5611</v>
          </cell>
          <cell r="F60">
            <v>7210</v>
          </cell>
          <cell r="G60">
            <v>28.497594011762612</v>
          </cell>
        </row>
        <row r="61">
          <cell r="A61" t="str">
            <v>Zambia</v>
          </cell>
          <cell r="B61">
            <v>64</v>
          </cell>
          <cell r="C61">
            <v>354</v>
          </cell>
          <cell r="D61">
            <v>443</v>
          </cell>
          <cell r="E61">
            <v>2706</v>
          </cell>
          <cell r="F61">
            <v>6982</v>
          </cell>
          <cell r="G61">
            <v>158.0192165558019</v>
          </cell>
        </row>
        <row r="62">
          <cell r="A62" t="str">
            <v>Ecuador</v>
          </cell>
          <cell r="B62">
            <v>11650</v>
          </cell>
          <cell r="C62">
            <v>13302</v>
          </cell>
          <cell r="D62">
            <v>10123</v>
          </cell>
          <cell r="E62">
            <v>7194</v>
          </cell>
          <cell r="F62">
            <v>6816</v>
          </cell>
          <cell r="G62">
            <v>-5.254378648874062</v>
          </cell>
        </row>
        <row r="63">
          <cell r="A63" t="str">
            <v>Singapore</v>
          </cell>
          <cell r="B63">
            <v>6187</v>
          </cell>
          <cell r="C63">
            <v>4301</v>
          </cell>
          <cell r="D63">
            <v>2967</v>
          </cell>
          <cell r="E63">
            <v>2842</v>
          </cell>
          <cell r="F63">
            <v>5738</v>
          </cell>
          <cell r="G63">
            <v>101.90007037297677</v>
          </cell>
        </row>
        <row r="64">
          <cell r="A64" t="str">
            <v>Slovakia</v>
          </cell>
          <cell r="B64">
            <v>4095</v>
          </cell>
          <cell r="C64">
            <v>6913</v>
          </cell>
          <cell r="D64">
            <v>6392</v>
          </cell>
          <cell r="E64">
            <v>6726</v>
          </cell>
          <cell r="F64">
            <v>5325</v>
          </cell>
          <cell r="G64">
            <v>-20.829616413916145</v>
          </cell>
        </row>
        <row r="65">
          <cell r="A65" t="str">
            <v>Austria</v>
          </cell>
          <cell r="B65">
            <v>3099</v>
          </cell>
          <cell r="C65">
            <v>3414</v>
          </cell>
          <cell r="D65">
            <v>2809</v>
          </cell>
          <cell r="E65">
            <v>3418</v>
          </cell>
          <cell r="F65">
            <v>4617</v>
          </cell>
          <cell r="G65">
            <v>35.078993563487423</v>
          </cell>
        </row>
        <row r="66">
          <cell r="A66" t="str">
            <v>Chile</v>
          </cell>
          <cell r="B66">
            <v>7998</v>
          </cell>
          <cell r="C66">
            <v>5235</v>
          </cell>
          <cell r="D66">
            <v>3570</v>
          </cell>
          <cell r="E66">
            <v>3356</v>
          </cell>
          <cell r="F66">
            <v>4499</v>
          </cell>
          <cell r="G66">
            <v>34.05840286054827</v>
          </cell>
        </row>
        <row r="67">
          <cell r="A67" t="str">
            <v>Iran, Islamic Republic of</v>
          </cell>
          <cell r="B67">
            <v>11811</v>
          </cell>
          <cell r="E67">
            <v>29723</v>
          </cell>
          <cell r="F67">
            <v>4192</v>
          </cell>
          <cell r="G67">
            <v>-85.896443831376374</v>
          </cell>
        </row>
        <row r="68">
          <cell r="A68" t="str">
            <v>Saudi Arabia</v>
          </cell>
          <cell r="B68">
            <v>4062</v>
          </cell>
          <cell r="C68">
            <v>3424</v>
          </cell>
          <cell r="D68">
            <v>3263</v>
          </cell>
          <cell r="E68">
            <v>2677</v>
          </cell>
          <cell r="F68">
            <v>3756</v>
          </cell>
          <cell r="G68">
            <v>40.306313036981692</v>
          </cell>
        </row>
        <row r="69">
          <cell r="A69" t="str">
            <v>Djibouti</v>
          </cell>
          <cell r="B69">
            <v>1357</v>
          </cell>
          <cell r="C69">
            <v>1849</v>
          </cell>
          <cell r="D69">
            <v>1248</v>
          </cell>
          <cell r="E69">
            <v>2429</v>
          </cell>
          <cell r="F69">
            <v>3445</v>
          </cell>
          <cell r="G69">
            <v>41.827912721284477</v>
          </cell>
        </row>
        <row r="70">
          <cell r="A70" t="str">
            <v>Greece</v>
          </cell>
          <cell r="B70">
            <v>2346</v>
          </cell>
          <cell r="C70">
            <v>4619</v>
          </cell>
          <cell r="D70">
            <v>2550</v>
          </cell>
          <cell r="E70">
            <v>3353</v>
          </cell>
          <cell r="F70">
            <v>3230</v>
          </cell>
          <cell r="G70">
            <v>-3.6683566954965703</v>
          </cell>
        </row>
        <row r="71">
          <cell r="A71" t="str">
            <v>Lebanon</v>
          </cell>
          <cell r="B71">
            <v>3368</v>
          </cell>
          <cell r="C71">
            <v>3114</v>
          </cell>
          <cell r="D71">
            <v>3703</v>
          </cell>
          <cell r="E71">
            <v>4360</v>
          </cell>
          <cell r="F71">
            <v>3149</v>
          </cell>
          <cell r="G71">
            <v>-27.775229357798164</v>
          </cell>
        </row>
        <row r="72">
          <cell r="A72" t="str">
            <v>Niger</v>
          </cell>
          <cell r="B72">
            <v>16631</v>
          </cell>
          <cell r="C72">
            <v>7616</v>
          </cell>
          <cell r="D72">
            <v>2934</v>
          </cell>
          <cell r="E72">
            <v>3431</v>
          </cell>
          <cell r="F72">
            <v>3084</v>
          </cell>
          <cell r="G72">
            <v>-10.11366948411542</v>
          </cell>
        </row>
        <row r="73">
          <cell r="A73" t="str">
            <v>Guatemala</v>
          </cell>
          <cell r="B73">
            <v>2950</v>
          </cell>
          <cell r="C73">
            <v>1565</v>
          </cell>
          <cell r="D73">
            <v>4868</v>
          </cell>
          <cell r="E73">
            <v>8151</v>
          </cell>
          <cell r="F73">
            <v>3059</v>
          </cell>
          <cell r="G73">
            <v>-62.470862470862478</v>
          </cell>
        </row>
        <row r="74">
          <cell r="A74" t="str">
            <v>Morocco</v>
          </cell>
          <cell r="B74">
            <v>5099</v>
          </cell>
          <cell r="C74">
            <v>2214</v>
          </cell>
          <cell r="D74">
            <v>2782</v>
          </cell>
          <cell r="E74">
            <v>2045</v>
          </cell>
          <cell r="F74">
            <v>2604</v>
          </cell>
          <cell r="G74">
            <v>27.334963325183377</v>
          </cell>
        </row>
        <row r="75">
          <cell r="A75" t="str">
            <v>Costa Rica</v>
          </cell>
          <cell r="B75">
            <v>4289</v>
          </cell>
          <cell r="C75">
            <v>1498</v>
          </cell>
          <cell r="D75">
            <v>1379</v>
          </cell>
          <cell r="E75">
            <v>1020</v>
          </cell>
          <cell r="F75">
            <v>2189</v>
          </cell>
          <cell r="G75">
            <v>114.60784313725489</v>
          </cell>
        </row>
        <row r="76">
          <cell r="A76" t="str">
            <v>Hong Kong, China</v>
          </cell>
          <cell r="B76">
            <v>1908</v>
          </cell>
          <cell r="C76">
            <v>1766</v>
          </cell>
          <cell r="D76">
            <v>1672</v>
          </cell>
          <cell r="E76">
            <v>1814</v>
          </cell>
          <cell r="F76">
            <v>2025</v>
          </cell>
          <cell r="G76">
            <v>11.63175303197354</v>
          </cell>
        </row>
        <row r="77">
          <cell r="A77" t="str">
            <v>Honduras</v>
          </cell>
          <cell r="B77">
            <v>29837</v>
          </cell>
          <cell r="C77">
            <v>3802</v>
          </cell>
          <cell r="D77">
            <v>6824</v>
          </cell>
          <cell r="E77">
            <v>4856</v>
          </cell>
          <cell r="F77">
            <v>1879</v>
          </cell>
          <cell r="G77">
            <v>-61.305601317957169</v>
          </cell>
        </row>
        <row r="78">
          <cell r="A78" t="str">
            <v>Nepal</v>
          </cell>
          <cell r="B78">
            <v>24676</v>
          </cell>
          <cell r="C78">
            <v>39693</v>
          </cell>
          <cell r="D78">
            <v>16882</v>
          </cell>
          <cell r="E78">
            <v>18543</v>
          </cell>
          <cell r="F78">
            <v>1780</v>
          </cell>
          <cell r="G78">
            <v>-90.40069028744</v>
          </cell>
        </row>
        <row r="79">
          <cell r="A79" t="str">
            <v>Moldova, Republic of</v>
          </cell>
          <cell r="B79">
            <v>2017</v>
          </cell>
          <cell r="C79">
            <v>479</v>
          </cell>
          <cell r="D79">
            <v>266</v>
          </cell>
          <cell r="E79">
            <v>1508</v>
          </cell>
          <cell r="F79">
            <v>1668</v>
          </cell>
          <cell r="G79">
            <v>10.610079575596817</v>
          </cell>
        </row>
        <row r="80">
          <cell r="A80" t="str">
            <v>Paraguay</v>
          </cell>
          <cell r="B80">
            <v>543</v>
          </cell>
          <cell r="C80">
            <v>891</v>
          </cell>
          <cell r="D80">
            <v>534</v>
          </cell>
          <cell r="E80">
            <v>2349</v>
          </cell>
          <cell r="F80">
            <v>1536</v>
          </cell>
          <cell r="G80">
            <v>-34.610472541507029</v>
          </cell>
        </row>
        <row r="81">
          <cell r="A81" t="str">
            <v>Zimbabwe</v>
          </cell>
          <cell r="B81">
            <v>932</v>
          </cell>
          <cell r="C81">
            <v>396</v>
          </cell>
          <cell r="D81">
            <v>524</v>
          </cell>
          <cell r="E81">
            <v>3342</v>
          </cell>
          <cell r="F81">
            <v>1399</v>
          </cell>
          <cell r="G81">
            <v>-58.138839018551771</v>
          </cell>
        </row>
        <row r="82">
          <cell r="A82" t="str">
            <v>Viet Nam</v>
          </cell>
          <cell r="B82">
            <v>1196</v>
          </cell>
          <cell r="C82">
            <v>1292</v>
          </cell>
          <cell r="D82">
            <v>2249</v>
          </cell>
          <cell r="E82">
            <v>33660</v>
          </cell>
          <cell r="F82">
            <v>1359</v>
          </cell>
          <cell r="G82">
            <v>-95.962566844919778</v>
          </cell>
        </row>
        <row r="83">
          <cell r="A83" t="str">
            <v>Nigeria</v>
          </cell>
          <cell r="B83">
            <v>58</v>
          </cell>
          <cell r="C83">
            <v>26</v>
          </cell>
          <cell r="D83">
            <v>837</v>
          </cell>
          <cell r="E83">
            <v>0</v>
          </cell>
          <cell r="F83">
            <v>1353</v>
          </cell>
          <cell r="G83" t="e">
            <v>#DIV/0!</v>
          </cell>
        </row>
        <row r="84">
          <cell r="A84" t="str">
            <v>Taipei, Chinese</v>
          </cell>
          <cell r="B84">
            <v>1358</v>
          </cell>
          <cell r="C84">
            <v>1951</v>
          </cell>
          <cell r="D84">
            <v>1569</v>
          </cell>
          <cell r="E84">
            <v>1278</v>
          </cell>
          <cell r="F84">
            <v>1339</v>
          </cell>
          <cell r="G84">
            <v>4.7730829420970267</v>
          </cell>
        </row>
        <row r="85">
          <cell r="A85" t="str">
            <v>Romania</v>
          </cell>
          <cell r="B85">
            <v>1393</v>
          </cell>
          <cell r="C85">
            <v>1457</v>
          </cell>
          <cell r="D85">
            <v>1083</v>
          </cell>
          <cell r="E85">
            <v>1759</v>
          </cell>
          <cell r="F85">
            <v>1334</v>
          </cell>
          <cell r="G85">
            <v>-24.161455372370668</v>
          </cell>
        </row>
        <row r="86">
          <cell r="A86" t="str">
            <v>Ireland</v>
          </cell>
          <cell r="B86">
            <v>251</v>
          </cell>
          <cell r="C86">
            <v>430</v>
          </cell>
          <cell r="D86">
            <v>1135</v>
          </cell>
          <cell r="E86">
            <v>1367</v>
          </cell>
          <cell r="F86">
            <v>1104</v>
          </cell>
          <cell r="G86">
            <v>-19.239209948792976</v>
          </cell>
        </row>
        <row r="87">
          <cell r="A87" t="str">
            <v>Serbia</v>
          </cell>
          <cell r="B87">
            <v>863</v>
          </cell>
          <cell r="C87">
            <v>1251</v>
          </cell>
          <cell r="D87">
            <v>1212</v>
          </cell>
          <cell r="E87">
            <v>973</v>
          </cell>
          <cell r="F87">
            <v>1075</v>
          </cell>
          <cell r="G87">
            <v>10.483042137718398</v>
          </cell>
        </row>
        <row r="88">
          <cell r="A88" t="str">
            <v>El Salvador</v>
          </cell>
          <cell r="B88">
            <v>8228</v>
          </cell>
          <cell r="C88">
            <v>3548</v>
          </cell>
          <cell r="D88">
            <v>4121</v>
          </cell>
          <cell r="E88">
            <v>3172</v>
          </cell>
          <cell r="F88">
            <v>943</v>
          </cell>
          <cell r="G88">
            <v>-70.271122320302652</v>
          </cell>
        </row>
        <row r="89">
          <cell r="A89" t="str">
            <v>Oman</v>
          </cell>
          <cell r="B89">
            <v>54</v>
          </cell>
          <cell r="C89">
            <v>97</v>
          </cell>
          <cell r="D89">
            <v>78</v>
          </cell>
          <cell r="E89">
            <v>4</v>
          </cell>
          <cell r="F89">
            <v>880</v>
          </cell>
          <cell r="G89">
            <v>21900</v>
          </cell>
        </row>
        <row r="90">
          <cell r="A90" t="str">
            <v>Colombia</v>
          </cell>
          <cell r="B90">
            <v>1224</v>
          </cell>
          <cell r="C90">
            <v>1154</v>
          </cell>
          <cell r="D90">
            <v>614</v>
          </cell>
          <cell r="E90">
            <v>2198</v>
          </cell>
          <cell r="F90">
            <v>877</v>
          </cell>
          <cell r="G90">
            <v>-60.100090991810738</v>
          </cell>
        </row>
        <row r="91">
          <cell r="A91" t="str">
            <v>Jordan</v>
          </cell>
          <cell r="B91">
            <v>2213</v>
          </cell>
          <cell r="C91">
            <v>1820</v>
          </cell>
          <cell r="D91">
            <v>1146</v>
          </cell>
          <cell r="E91">
            <v>353</v>
          </cell>
          <cell r="F91">
            <v>865</v>
          </cell>
          <cell r="G91">
            <v>145.04249291784703</v>
          </cell>
        </row>
        <row r="92">
          <cell r="A92" t="str">
            <v>Cameroon</v>
          </cell>
          <cell r="B92">
            <v>843</v>
          </cell>
          <cell r="C92">
            <v>1063</v>
          </cell>
          <cell r="E92">
            <v>2934</v>
          </cell>
          <cell r="F92">
            <v>857</v>
          </cell>
          <cell r="G92">
            <v>-70.790729379686439</v>
          </cell>
        </row>
        <row r="93">
          <cell r="A93" t="str">
            <v>Slovenia</v>
          </cell>
          <cell r="B93">
            <v>522</v>
          </cell>
          <cell r="C93">
            <v>561</v>
          </cell>
          <cell r="D93">
            <v>719</v>
          </cell>
          <cell r="E93">
            <v>663</v>
          </cell>
          <cell r="F93">
            <v>796</v>
          </cell>
          <cell r="G93">
            <v>20.060331825037707</v>
          </cell>
        </row>
        <row r="94">
          <cell r="A94" t="str">
            <v>Rwanda</v>
          </cell>
          <cell r="B94">
            <v>802</v>
          </cell>
          <cell r="C94">
            <v>1085</v>
          </cell>
          <cell r="D94">
            <v>2390</v>
          </cell>
          <cell r="E94">
            <v>1617</v>
          </cell>
          <cell r="F94">
            <v>751</v>
          </cell>
          <cell r="G94">
            <v>-53.555967841682126</v>
          </cell>
        </row>
        <row r="95">
          <cell r="A95" t="str">
            <v>Mauritius</v>
          </cell>
          <cell r="B95">
            <v>1101</v>
          </cell>
          <cell r="C95">
            <v>505</v>
          </cell>
          <cell r="D95">
            <v>1296</v>
          </cell>
          <cell r="E95">
            <v>689</v>
          </cell>
          <cell r="F95">
            <v>702</v>
          </cell>
          <cell r="G95">
            <v>1.8867924528301887</v>
          </cell>
        </row>
        <row r="96">
          <cell r="A96" t="str">
            <v>Kuwait</v>
          </cell>
          <cell r="B96">
            <v>51</v>
          </cell>
          <cell r="C96">
            <v>82</v>
          </cell>
          <cell r="D96">
            <v>98</v>
          </cell>
          <cell r="E96">
            <v>642</v>
          </cell>
          <cell r="F96">
            <v>677</v>
          </cell>
          <cell r="G96">
            <v>5.4517133956386292</v>
          </cell>
        </row>
        <row r="97">
          <cell r="A97" t="str">
            <v>Lao People's Democratic Republic</v>
          </cell>
          <cell r="B97">
            <v>225</v>
          </cell>
          <cell r="C97">
            <v>289</v>
          </cell>
          <cell r="D97">
            <v>271</v>
          </cell>
          <cell r="E97">
            <v>303</v>
          </cell>
          <cell r="F97">
            <v>639</v>
          </cell>
          <cell r="G97">
            <v>110.8910891089109</v>
          </cell>
        </row>
        <row r="98">
          <cell r="A98" t="str">
            <v>Burkina Faso</v>
          </cell>
          <cell r="B98">
            <v>3415</v>
          </cell>
          <cell r="C98">
            <v>3603</v>
          </cell>
          <cell r="D98">
            <v>5979</v>
          </cell>
          <cell r="E98">
            <v>1458</v>
          </cell>
          <cell r="F98">
            <v>621</v>
          </cell>
          <cell r="G98">
            <v>-57.407407407407405</v>
          </cell>
        </row>
        <row r="99">
          <cell r="A99" t="str">
            <v>Albania</v>
          </cell>
          <cell r="B99">
            <v>319</v>
          </cell>
          <cell r="C99">
            <v>506</v>
          </cell>
          <cell r="D99">
            <v>481</v>
          </cell>
          <cell r="E99">
            <v>0</v>
          </cell>
          <cell r="F99">
            <v>598</v>
          </cell>
          <cell r="G99" t="e">
            <v>#DIV/0!</v>
          </cell>
        </row>
        <row r="100">
          <cell r="A100" t="str">
            <v>Switzerland</v>
          </cell>
          <cell r="B100">
            <v>442</v>
          </cell>
          <cell r="C100">
            <v>232</v>
          </cell>
          <cell r="D100">
            <v>247</v>
          </cell>
          <cell r="E100">
            <v>560</v>
          </cell>
          <cell r="F100">
            <v>576</v>
          </cell>
          <cell r="G100">
            <v>2.8571428571428572</v>
          </cell>
        </row>
        <row r="101">
          <cell r="A101" t="str">
            <v>Ghana</v>
          </cell>
          <cell r="B101">
            <v>354</v>
          </cell>
          <cell r="C101">
            <v>740</v>
          </cell>
          <cell r="D101">
            <v>844</v>
          </cell>
          <cell r="E101">
            <v>206</v>
          </cell>
          <cell r="F101">
            <v>557</v>
          </cell>
          <cell r="G101">
            <v>170.38834951456309</v>
          </cell>
        </row>
        <row r="102">
          <cell r="A102" t="str">
            <v>Botswana</v>
          </cell>
          <cell r="B102">
            <v>235</v>
          </cell>
          <cell r="C102">
            <v>247</v>
          </cell>
          <cell r="D102">
            <v>158</v>
          </cell>
          <cell r="E102">
            <v>732</v>
          </cell>
          <cell r="F102">
            <v>551</v>
          </cell>
          <cell r="G102">
            <v>-24.726775956284154</v>
          </cell>
        </row>
        <row r="103">
          <cell r="A103" t="str">
            <v>Bangladesh</v>
          </cell>
          <cell r="B103">
            <v>557</v>
          </cell>
          <cell r="C103">
            <v>630</v>
          </cell>
          <cell r="D103">
            <v>668</v>
          </cell>
          <cell r="E103">
            <v>368</v>
          </cell>
          <cell r="F103">
            <v>546</v>
          </cell>
          <cell r="G103">
            <v>48.369565217391305</v>
          </cell>
        </row>
        <row r="104">
          <cell r="A104" t="str">
            <v>Luxembourg</v>
          </cell>
          <cell r="B104">
            <v>462</v>
          </cell>
          <cell r="C104">
            <v>627</v>
          </cell>
          <cell r="D104">
            <v>729</v>
          </cell>
          <cell r="E104">
            <v>534</v>
          </cell>
          <cell r="F104">
            <v>474</v>
          </cell>
          <cell r="G104">
            <v>-11.235955056179774</v>
          </cell>
        </row>
        <row r="105">
          <cell r="A105" t="str">
            <v>Croatia</v>
          </cell>
          <cell r="B105">
            <v>398</v>
          </cell>
          <cell r="C105">
            <v>367</v>
          </cell>
          <cell r="D105">
            <v>376</v>
          </cell>
          <cell r="E105">
            <v>675</v>
          </cell>
          <cell r="F105">
            <v>440</v>
          </cell>
          <cell r="G105">
            <v>-34.814814814814817</v>
          </cell>
        </row>
        <row r="106">
          <cell r="A106" t="str">
            <v>Korea, Republic of</v>
          </cell>
          <cell r="B106">
            <v>46</v>
          </cell>
          <cell r="C106">
            <v>72</v>
          </cell>
          <cell r="D106">
            <v>95</v>
          </cell>
          <cell r="E106">
            <v>647</v>
          </cell>
          <cell r="F106">
            <v>307</v>
          </cell>
          <cell r="G106">
            <v>-52.55023183925811</v>
          </cell>
        </row>
        <row r="107">
          <cell r="A107" t="str">
            <v>Tajikistan</v>
          </cell>
          <cell r="B107">
            <v>840</v>
          </cell>
          <cell r="C107">
            <v>1749</v>
          </cell>
          <cell r="D107">
            <v>961</v>
          </cell>
          <cell r="E107">
            <v>211</v>
          </cell>
          <cell r="F107">
            <v>296</v>
          </cell>
          <cell r="G107">
            <v>40.284360189573462</v>
          </cell>
        </row>
        <row r="108">
          <cell r="A108" t="str">
            <v>Bosnia and Herzegovina</v>
          </cell>
          <cell r="B108">
            <v>111</v>
          </cell>
          <cell r="C108">
            <v>90</v>
          </cell>
          <cell r="D108">
            <v>103</v>
          </cell>
          <cell r="E108">
            <v>252</v>
          </cell>
          <cell r="F108">
            <v>292</v>
          </cell>
          <cell r="G108">
            <v>15.873015873015872</v>
          </cell>
        </row>
        <row r="109">
          <cell r="A109" t="str">
            <v>Finland</v>
          </cell>
          <cell r="B109">
            <v>40</v>
          </cell>
          <cell r="C109">
            <v>139</v>
          </cell>
          <cell r="D109">
            <v>31</v>
          </cell>
          <cell r="E109">
            <v>75</v>
          </cell>
          <cell r="F109">
            <v>220</v>
          </cell>
          <cell r="G109">
            <v>193.33333333333334</v>
          </cell>
        </row>
        <row r="110">
          <cell r="A110" t="str">
            <v>Côte d'Ivoire</v>
          </cell>
          <cell r="B110">
            <v>3</v>
          </cell>
          <cell r="C110">
            <v>10</v>
          </cell>
          <cell r="D110">
            <v>2</v>
          </cell>
          <cell r="E110">
            <v>59</v>
          </cell>
          <cell r="F110">
            <v>211</v>
          </cell>
          <cell r="G110">
            <v>257.62711864406776</v>
          </cell>
        </row>
        <row r="111">
          <cell r="A111" t="str">
            <v>Japan</v>
          </cell>
          <cell r="B111">
            <v>163</v>
          </cell>
          <cell r="C111">
            <v>276</v>
          </cell>
          <cell r="D111">
            <v>132</v>
          </cell>
          <cell r="E111">
            <v>201</v>
          </cell>
          <cell r="F111">
            <v>186</v>
          </cell>
          <cell r="G111">
            <v>-7.4626865671641784</v>
          </cell>
        </row>
        <row r="112">
          <cell r="A112" t="str">
            <v>Israel</v>
          </cell>
          <cell r="B112">
            <v>192</v>
          </cell>
          <cell r="C112">
            <v>395</v>
          </cell>
          <cell r="D112">
            <v>165</v>
          </cell>
          <cell r="E112">
            <v>221</v>
          </cell>
          <cell r="F112">
            <v>162</v>
          </cell>
          <cell r="G112">
            <v>-26.696832579185521</v>
          </cell>
        </row>
        <row r="113">
          <cell r="A113" t="str">
            <v>Belarus</v>
          </cell>
          <cell r="B113">
            <v>75</v>
          </cell>
          <cell r="C113">
            <v>55</v>
          </cell>
          <cell r="D113">
            <v>224</v>
          </cell>
          <cell r="E113">
            <v>60</v>
          </cell>
          <cell r="F113">
            <v>153</v>
          </cell>
          <cell r="G113">
            <v>155</v>
          </cell>
        </row>
        <row r="114">
          <cell r="A114" t="str">
            <v>Cyprus</v>
          </cell>
          <cell r="B114">
            <v>402</v>
          </cell>
          <cell r="C114">
            <v>313</v>
          </cell>
          <cell r="D114">
            <v>363</v>
          </cell>
          <cell r="E114">
            <v>88</v>
          </cell>
          <cell r="F114">
            <v>137</v>
          </cell>
          <cell r="G114">
            <v>55.68181818181818</v>
          </cell>
        </row>
        <row r="115">
          <cell r="A115" t="str">
            <v>Macedonia, The Former Yugoslav Republic of</v>
          </cell>
          <cell r="B115">
            <v>63</v>
          </cell>
          <cell r="C115">
            <v>46</v>
          </cell>
          <cell r="D115">
            <v>97</v>
          </cell>
          <cell r="E115">
            <v>104</v>
          </cell>
          <cell r="F115">
            <v>135</v>
          </cell>
          <cell r="G115">
            <v>29.807692307692307</v>
          </cell>
        </row>
        <row r="116">
          <cell r="A116" t="str">
            <v>Norway</v>
          </cell>
          <cell r="B116">
            <v>114</v>
          </cell>
          <cell r="C116">
            <v>197</v>
          </cell>
          <cell r="D116">
            <v>318</v>
          </cell>
          <cell r="E116">
            <v>185</v>
          </cell>
          <cell r="F116">
            <v>134</v>
          </cell>
          <cell r="G116">
            <v>-27.567567567567568</v>
          </cell>
        </row>
        <row r="117">
          <cell r="A117" t="str">
            <v>Yemen</v>
          </cell>
          <cell r="B117">
            <v>424</v>
          </cell>
          <cell r="C117">
            <v>215</v>
          </cell>
          <cell r="D117">
            <v>238</v>
          </cell>
          <cell r="E117">
            <v>361</v>
          </cell>
          <cell r="F117">
            <v>121</v>
          </cell>
          <cell r="G117">
            <v>-66.4819944598338</v>
          </cell>
        </row>
        <row r="118">
          <cell r="A118" t="str">
            <v>Free Zones</v>
          </cell>
          <cell r="B118">
            <v>36</v>
          </cell>
          <cell r="C118">
            <v>43</v>
          </cell>
          <cell r="D118">
            <v>52</v>
          </cell>
          <cell r="E118">
            <v>198</v>
          </cell>
          <cell r="F118">
            <v>116</v>
          </cell>
          <cell r="G118">
            <v>-41.414141414141412</v>
          </cell>
        </row>
        <row r="119">
          <cell r="A119" t="str">
            <v>Trinidad and Tobago</v>
          </cell>
          <cell r="B119">
            <v>217</v>
          </cell>
          <cell r="C119">
            <v>124</v>
          </cell>
          <cell r="D119">
            <v>113</v>
          </cell>
          <cell r="E119">
            <v>194</v>
          </cell>
          <cell r="F119">
            <v>103</v>
          </cell>
          <cell r="G119">
            <v>-46.907216494845358</v>
          </cell>
        </row>
        <row r="120">
          <cell r="A120" t="str">
            <v>Sierra Leone</v>
          </cell>
          <cell r="E120">
            <v>14</v>
          </cell>
          <cell r="F120">
            <v>97</v>
          </cell>
          <cell r="G120">
            <v>592.85714285714289</v>
          </cell>
        </row>
        <row r="121">
          <cell r="A121" t="str">
            <v>Central African Republic</v>
          </cell>
          <cell r="B121">
            <v>0</v>
          </cell>
          <cell r="C121">
            <v>0</v>
          </cell>
          <cell r="D121">
            <v>0</v>
          </cell>
          <cell r="E121">
            <v>2</v>
          </cell>
          <cell r="F121">
            <v>95</v>
          </cell>
          <cell r="G121">
            <v>4650</v>
          </cell>
        </row>
        <row r="122">
          <cell r="A122" t="str">
            <v>Cambodia</v>
          </cell>
          <cell r="B122">
            <v>147</v>
          </cell>
          <cell r="C122">
            <v>46</v>
          </cell>
          <cell r="D122">
            <v>0</v>
          </cell>
          <cell r="E122">
            <v>0</v>
          </cell>
          <cell r="F122">
            <v>81</v>
          </cell>
          <cell r="G122" t="e">
            <v>#DIV/0!</v>
          </cell>
        </row>
        <row r="123">
          <cell r="A123" t="str">
            <v>Tunisia</v>
          </cell>
          <cell r="B123">
            <v>4154</v>
          </cell>
          <cell r="C123">
            <v>1051</v>
          </cell>
          <cell r="D123">
            <v>1176</v>
          </cell>
          <cell r="E123">
            <v>2670</v>
          </cell>
          <cell r="F123">
            <v>77</v>
          </cell>
          <cell r="G123">
            <v>-97.116104868913851</v>
          </cell>
        </row>
        <row r="124">
          <cell r="A124" t="str">
            <v>Venezuela, Bolivarian Republic of</v>
          </cell>
          <cell r="B124">
            <v>177</v>
          </cell>
          <cell r="C124">
            <v>0</v>
          </cell>
          <cell r="D124">
            <v>0</v>
          </cell>
          <cell r="F124">
            <v>74</v>
          </cell>
          <cell r="G124" t="e">
            <v>#DIV/0!</v>
          </cell>
        </row>
        <row r="125">
          <cell r="A125" t="str">
            <v>Bahrain</v>
          </cell>
          <cell r="B125">
            <v>74</v>
          </cell>
          <cell r="C125">
            <v>4</v>
          </cell>
          <cell r="D125">
            <v>68</v>
          </cell>
          <cell r="E125">
            <v>86</v>
          </cell>
          <cell r="F125">
            <v>72</v>
          </cell>
          <cell r="G125">
            <v>-16.279069767441861</v>
          </cell>
        </row>
        <row r="126">
          <cell r="A126" t="str">
            <v>Brunei Darussalam</v>
          </cell>
          <cell r="B126">
            <v>0</v>
          </cell>
          <cell r="C126">
            <v>11</v>
          </cell>
          <cell r="D126">
            <v>0</v>
          </cell>
          <cell r="E126">
            <v>0</v>
          </cell>
          <cell r="F126">
            <v>68</v>
          </cell>
          <cell r="G126" t="e">
            <v>#DIV/0!</v>
          </cell>
        </row>
        <row r="127">
          <cell r="A127" t="str">
            <v>Papua New Guinea</v>
          </cell>
          <cell r="B127">
            <v>0</v>
          </cell>
          <cell r="C127">
            <v>0</v>
          </cell>
          <cell r="D127">
            <v>65</v>
          </cell>
          <cell r="E127">
            <v>101</v>
          </cell>
          <cell r="F127">
            <v>67</v>
          </cell>
          <cell r="G127">
            <v>-33.663366336633665</v>
          </cell>
        </row>
        <row r="128">
          <cell r="A128" t="str">
            <v>Jamaica</v>
          </cell>
          <cell r="B128">
            <v>21</v>
          </cell>
          <cell r="C128">
            <v>73</v>
          </cell>
          <cell r="D128">
            <v>3</v>
          </cell>
          <cell r="E128">
            <v>0</v>
          </cell>
          <cell r="F128">
            <v>65</v>
          </cell>
          <cell r="G128" t="e">
            <v>#DIV/0!</v>
          </cell>
        </row>
        <row r="129">
          <cell r="A129" t="str">
            <v>Benin</v>
          </cell>
          <cell r="B129">
            <v>11</v>
          </cell>
          <cell r="C129">
            <v>0</v>
          </cell>
          <cell r="D129">
            <v>2</v>
          </cell>
          <cell r="E129">
            <v>13</v>
          </cell>
          <cell r="F129">
            <v>58</v>
          </cell>
          <cell r="G129">
            <v>346.15384615384619</v>
          </cell>
        </row>
        <row r="130">
          <cell r="A130" t="str">
            <v>Togo</v>
          </cell>
          <cell r="B130">
            <v>1062</v>
          </cell>
          <cell r="C130">
            <v>0</v>
          </cell>
          <cell r="D130">
            <v>68</v>
          </cell>
          <cell r="E130">
            <v>0</v>
          </cell>
          <cell r="F130">
            <v>47</v>
          </cell>
          <cell r="G130" t="e">
            <v>#DIV/0!</v>
          </cell>
        </row>
        <row r="131">
          <cell r="A131" t="str">
            <v>Burundi</v>
          </cell>
          <cell r="B131">
            <v>24</v>
          </cell>
          <cell r="C131">
            <v>1</v>
          </cell>
          <cell r="D131">
            <v>0</v>
          </cell>
          <cell r="E131">
            <v>1</v>
          </cell>
          <cell r="F131">
            <v>38</v>
          </cell>
          <cell r="G131">
            <v>3700</v>
          </cell>
        </row>
        <row r="132">
          <cell r="A132" t="str">
            <v>Georgia</v>
          </cell>
          <cell r="B132">
            <v>30</v>
          </cell>
          <cell r="C132">
            <v>2</v>
          </cell>
          <cell r="D132">
            <v>0</v>
          </cell>
          <cell r="E132">
            <v>0</v>
          </cell>
          <cell r="F132">
            <v>36</v>
          </cell>
          <cell r="G132" t="e">
            <v>#DIV/0!</v>
          </cell>
        </row>
        <row r="133">
          <cell r="A133" t="str">
            <v>Guyana</v>
          </cell>
          <cell r="B133">
            <v>5</v>
          </cell>
          <cell r="C133">
            <v>2</v>
          </cell>
          <cell r="D133">
            <v>2</v>
          </cell>
          <cell r="E133">
            <v>7</v>
          </cell>
          <cell r="F133">
            <v>24</v>
          </cell>
          <cell r="G133">
            <v>242.85714285714283</v>
          </cell>
        </row>
        <row r="134">
          <cell r="A134" t="str">
            <v>Gambia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23</v>
          </cell>
          <cell r="G134" t="e">
            <v>#DIV/0!</v>
          </cell>
        </row>
        <row r="135">
          <cell r="A135" t="str">
            <v>Grenada</v>
          </cell>
          <cell r="F135">
            <v>23</v>
          </cell>
          <cell r="G135" t="e">
            <v>#DIV/0!</v>
          </cell>
        </row>
        <row r="136">
          <cell r="A136" t="str">
            <v>Azerbaijan</v>
          </cell>
          <cell r="B136">
            <v>14</v>
          </cell>
          <cell r="C136">
            <v>92</v>
          </cell>
          <cell r="D136">
            <v>150</v>
          </cell>
          <cell r="E136">
            <v>90</v>
          </cell>
          <cell r="F136">
            <v>23</v>
          </cell>
          <cell r="G136">
            <v>-74.444444444444443</v>
          </cell>
        </row>
        <row r="137">
          <cell r="A137" t="str">
            <v>Macao, China</v>
          </cell>
          <cell r="B137">
            <v>0</v>
          </cell>
          <cell r="C137">
            <v>0</v>
          </cell>
          <cell r="E137">
            <v>0</v>
          </cell>
          <cell r="F137">
            <v>19</v>
          </cell>
          <cell r="G137" t="e">
            <v>#DIV/0!</v>
          </cell>
        </row>
        <row r="138">
          <cell r="A138" t="str">
            <v>Eritrea</v>
          </cell>
          <cell r="B138">
            <v>671</v>
          </cell>
          <cell r="C138">
            <v>446</v>
          </cell>
          <cell r="D138">
            <v>1584</v>
          </cell>
          <cell r="E138">
            <v>552</v>
          </cell>
          <cell r="F138">
            <v>17</v>
          </cell>
          <cell r="G138">
            <v>-96.920289855072468</v>
          </cell>
        </row>
        <row r="139">
          <cell r="A139" t="str">
            <v>Qatar</v>
          </cell>
          <cell r="B139">
            <v>25</v>
          </cell>
          <cell r="C139">
            <v>32</v>
          </cell>
          <cell r="D139">
            <v>0</v>
          </cell>
          <cell r="E139">
            <v>0</v>
          </cell>
          <cell r="F139">
            <v>15</v>
          </cell>
          <cell r="G139" t="e">
            <v>#DIV/0!</v>
          </cell>
        </row>
        <row r="140">
          <cell r="A140" t="str">
            <v>Somalia</v>
          </cell>
          <cell r="B140">
            <v>33</v>
          </cell>
          <cell r="C140">
            <v>33</v>
          </cell>
          <cell r="D140">
            <v>1038</v>
          </cell>
          <cell r="E140">
            <v>101</v>
          </cell>
          <cell r="F140">
            <v>15</v>
          </cell>
          <cell r="G140">
            <v>-85.148514851485146</v>
          </cell>
        </row>
        <row r="141">
          <cell r="A141" t="str">
            <v>Iraq</v>
          </cell>
          <cell r="B141">
            <v>17</v>
          </cell>
          <cell r="C141">
            <v>2856</v>
          </cell>
          <cell r="D141">
            <v>1281</v>
          </cell>
          <cell r="E141">
            <v>829</v>
          </cell>
          <cell r="F141">
            <v>14</v>
          </cell>
          <cell r="G141">
            <v>-98.311218335343781</v>
          </cell>
        </row>
        <row r="142">
          <cell r="A142" t="str">
            <v>Mongolia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8</v>
          </cell>
          <cell r="G142" t="e">
            <v>#DIV/0!</v>
          </cell>
        </row>
        <row r="143">
          <cell r="A143" t="str">
            <v>Lesotho</v>
          </cell>
          <cell r="B143">
            <v>9</v>
          </cell>
          <cell r="C143">
            <v>1</v>
          </cell>
          <cell r="D143">
            <v>0</v>
          </cell>
          <cell r="E143">
            <v>6</v>
          </cell>
          <cell r="F143">
            <v>6</v>
          </cell>
          <cell r="G143">
            <v>0</v>
          </cell>
        </row>
        <row r="144">
          <cell r="A144" t="str">
            <v>Gabon</v>
          </cell>
          <cell r="B144">
            <v>22</v>
          </cell>
          <cell r="C144">
            <v>58</v>
          </cell>
          <cell r="D144">
            <v>71</v>
          </cell>
          <cell r="E144">
            <v>41</v>
          </cell>
          <cell r="F144">
            <v>5</v>
          </cell>
          <cell r="G144">
            <v>-87.804878048780495</v>
          </cell>
        </row>
        <row r="145">
          <cell r="A145" t="str">
            <v>Fiji</v>
          </cell>
          <cell r="B145">
            <v>618</v>
          </cell>
          <cell r="C145">
            <v>324</v>
          </cell>
          <cell r="D145">
            <v>248</v>
          </cell>
          <cell r="E145">
            <v>160</v>
          </cell>
          <cell r="F145">
            <v>5</v>
          </cell>
          <cell r="G145">
            <v>-96.875</v>
          </cell>
        </row>
        <row r="146">
          <cell r="A146" t="str">
            <v>Philippines</v>
          </cell>
          <cell r="B146">
            <v>411</v>
          </cell>
          <cell r="C146">
            <v>150</v>
          </cell>
          <cell r="D146">
            <v>63</v>
          </cell>
          <cell r="E146">
            <v>57</v>
          </cell>
          <cell r="F146">
            <v>4</v>
          </cell>
          <cell r="G146">
            <v>-92.982456140350877</v>
          </cell>
        </row>
        <row r="147">
          <cell r="A147" t="str">
            <v>Mali</v>
          </cell>
          <cell r="B147">
            <v>223</v>
          </cell>
          <cell r="C147">
            <v>64</v>
          </cell>
          <cell r="D147">
            <v>13</v>
          </cell>
          <cell r="E147">
            <v>35</v>
          </cell>
          <cell r="F147">
            <v>3</v>
          </cell>
          <cell r="G147">
            <v>-91.428571428571431</v>
          </cell>
        </row>
        <row r="148">
          <cell r="A148" t="str">
            <v>Congo, Democratic Republic of the</v>
          </cell>
          <cell r="B148">
            <v>3</v>
          </cell>
          <cell r="C148">
            <v>99</v>
          </cell>
          <cell r="D148">
            <v>1</v>
          </cell>
          <cell r="E148">
            <v>5</v>
          </cell>
          <cell r="F148">
            <v>3</v>
          </cell>
          <cell r="G148">
            <v>-40</v>
          </cell>
        </row>
        <row r="149">
          <cell r="A149" t="str">
            <v>Armenia</v>
          </cell>
          <cell r="B149">
            <v>1</v>
          </cell>
          <cell r="C149">
            <v>0</v>
          </cell>
          <cell r="D149">
            <v>0</v>
          </cell>
          <cell r="E149">
            <v>14</v>
          </cell>
          <cell r="F149">
            <v>1</v>
          </cell>
          <cell r="G149">
            <v>-92.857142857142861</v>
          </cell>
        </row>
        <row r="150">
          <cell r="A150" t="str">
            <v>Tokelau</v>
          </cell>
          <cell r="B150">
            <v>65</v>
          </cell>
          <cell r="C150">
            <v>49</v>
          </cell>
          <cell r="D150">
            <v>17</v>
          </cell>
          <cell r="F150">
            <v>1</v>
          </cell>
          <cell r="G150" t="e">
            <v>#DIV/0!</v>
          </cell>
        </row>
        <row r="151">
          <cell r="A151" t="str">
            <v>Uruguay</v>
          </cell>
          <cell r="B151">
            <v>11</v>
          </cell>
          <cell r="C151">
            <v>408</v>
          </cell>
          <cell r="D151">
            <v>1</v>
          </cell>
          <cell r="E151">
            <v>0</v>
          </cell>
          <cell r="F151">
            <v>0</v>
          </cell>
          <cell r="G151" t="e">
            <v>#DIV/0!</v>
          </cell>
        </row>
        <row r="152">
          <cell r="A152" t="str">
            <v>Barbados</v>
          </cell>
          <cell r="B152">
            <v>0</v>
          </cell>
          <cell r="C152">
            <v>3</v>
          </cell>
          <cell r="D152">
            <v>1</v>
          </cell>
          <cell r="E152">
            <v>0</v>
          </cell>
          <cell r="F152">
            <v>0</v>
          </cell>
          <cell r="G152" t="e">
            <v>#DIV/0!</v>
          </cell>
        </row>
        <row r="153">
          <cell r="A153" t="str">
            <v>Montenegro</v>
          </cell>
          <cell r="B153">
            <v>27</v>
          </cell>
          <cell r="C153">
            <v>10</v>
          </cell>
          <cell r="D153">
            <v>0</v>
          </cell>
          <cell r="E153">
            <v>35</v>
          </cell>
          <cell r="F153">
            <v>0</v>
          </cell>
          <cell r="G153">
            <v>-100</v>
          </cell>
        </row>
        <row r="154">
          <cell r="A154" t="str">
            <v>Panama</v>
          </cell>
          <cell r="B154">
            <v>4</v>
          </cell>
          <cell r="C154">
            <v>0</v>
          </cell>
          <cell r="D154">
            <v>0</v>
          </cell>
          <cell r="E154">
            <v>137</v>
          </cell>
          <cell r="F154">
            <v>0</v>
          </cell>
          <cell r="G154">
            <v>-100</v>
          </cell>
        </row>
        <row r="155">
          <cell r="A155" t="str">
            <v>New Caledonia</v>
          </cell>
          <cell r="B155">
            <v>3</v>
          </cell>
          <cell r="C155">
            <v>0</v>
          </cell>
          <cell r="D155">
            <v>4</v>
          </cell>
          <cell r="E155">
            <v>0</v>
          </cell>
          <cell r="F155">
            <v>0</v>
          </cell>
          <cell r="G155" t="e">
            <v>#DIV/0!</v>
          </cell>
        </row>
        <row r="156">
          <cell r="A156" t="str">
            <v>Northern Mariana Islands</v>
          </cell>
          <cell r="C156">
            <v>1</v>
          </cell>
          <cell r="G156" t="e">
            <v>#DIV/0!</v>
          </cell>
        </row>
        <row r="157">
          <cell r="A157" t="str">
            <v>Marshall Islands</v>
          </cell>
          <cell r="B157">
            <v>2</v>
          </cell>
          <cell r="C157">
            <v>8</v>
          </cell>
          <cell r="D157">
            <v>5</v>
          </cell>
          <cell r="G157" t="e">
            <v>#DIV/0!</v>
          </cell>
        </row>
        <row r="158">
          <cell r="A158" t="str">
            <v>Niue</v>
          </cell>
          <cell r="D158">
            <v>1140</v>
          </cell>
          <cell r="E158">
            <v>139</v>
          </cell>
          <cell r="G158">
            <v>-100</v>
          </cell>
        </row>
        <row r="159">
          <cell r="A159" t="str">
            <v>Guinea-Bissau</v>
          </cell>
          <cell r="B159">
            <v>92</v>
          </cell>
          <cell r="C159">
            <v>67</v>
          </cell>
          <cell r="G159" t="e">
            <v>#DIV/0!</v>
          </cell>
        </row>
        <row r="160">
          <cell r="A160" t="str">
            <v>Seychelles</v>
          </cell>
          <cell r="C160">
            <v>297</v>
          </cell>
          <cell r="D160">
            <v>1190</v>
          </cell>
          <cell r="E160">
            <v>302</v>
          </cell>
          <cell r="G160">
            <v>-100</v>
          </cell>
        </row>
        <row r="161">
          <cell r="A161" t="str">
            <v>Senegal</v>
          </cell>
          <cell r="B161">
            <v>503</v>
          </cell>
          <cell r="C161">
            <v>259</v>
          </cell>
          <cell r="D161">
            <v>1244</v>
          </cell>
          <cell r="E161">
            <v>1534</v>
          </cell>
          <cell r="G161">
            <v>-100</v>
          </cell>
        </row>
        <row r="162">
          <cell r="A162" t="str">
            <v>Saint Lucia</v>
          </cell>
          <cell r="E162">
            <v>6</v>
          </cell>
          <cell r="G162">
            <v>-100</v>
          </cell>
        </row>
        <row r="163">
          <cell r="A163" t="str">
            <v>Saint Vincent and the Grenadines</v>
          </cell>
          <cell r="B163">
            <v>0</v>
          </cell>
          <cell r="C163">
            <v>0</v>
          </cell>
          <cell r="D163">
            <v>0</v>
          </cell>
          <cell r="E163">
            <v>3</v>
          </cell>
          <cell r="G163">
            <v>-100</v>
          </cell>
        </row>
        <row r="164">
          <cell r="A164" t="str">
            <v>Sao Tome and Principe</v>
          </cell>
          <cell r="B164">
            <v>1</v>
          </cell>
          <cell r="C164">
            <v>0</v>
          </cell>
          <cell r="D164">
            <v>4</v>
          </cell>
          <cell r="E164">
            <v>0</v>
          </cell>
          <cell r="G164" t="e">
            <v>#DIV/0!</v>
          </cell>
        </row>
        <row r="165">
          <cell r="A165" t="str">
            <v>Namibia</v>
          </cell>
          <cell r="B165">
            <v>380</v>
          </cell>
          <cell r="C165">
            <v>67</v>
          </cell>
          <cell r="D165">
            <v>81</v>
          </cell>
          <cell r="E165">
            <v>19</v>
          </cell>
          <cell r="G165">
            <v>-100</v>
          </cell>
        </row>
        <row r="166">
          <cell r="A166" t="str">
            <v>Netherlands Antilles</v>
          </cell>
          <cell r="B166">
            <v>2</v>
          </cell>
          <cell r="C166">
            <v>13</v>
          </cell>
          <cell r="D166">
            <v>74</v>
          </cell>
          <cell r="E166">
            <v>6</v>
          </cell>
          <cell r="G166">
            <v>-100</v>
          </cell>
        </row>
        <row r="167">
          <cell r="A167" t="str">
            <v>Liberia</v>
          </cell>
          <cell r="B167">
            <v>30</v>
          </cell>
          <cell r="C167">
            <v>13</v>
          </cell>
          <cell r="E167">
            <v>1</v>
          </cell>
          <cell r="G167">
            <v>-100</v>
          </cell>
        </row>
        <row r="168">
          <cell r="A168" t="str">
            <v>Libya, State of</v>
          </cell>
          <cell r="C168">
            <v>149</v>
          </cell>
          <cell r="D168">
            <v>3</v>
          </cell>
          <cell r="E168">
            <v>14</v>
          </cell>
          <cell r="G168">
            <v>-100</v>
          </cell>
        </row>
        <row r="169">
          <cell r="A169" t="str">
            <v>Bhutan</v>
          </cell>
          <cell r="B169">
            <v>95</v>
          </cell>
          <cell r="C169">
            <v>92</v>
          </cell>
          <cell r="G169" t="e">
            <v>#DIV/0!</v>
          </cell>
        </row>
        <row r="170">
          <cell r="A170" t="str">
            <v>British Indian Ocean Territories</v>
          </cell>
          <cell r="B170">
            <v>25</v>
          </cell>
          <cell r="G170" t="e">
            <v>#DIV/0!</v>
          </cell>
        </row>
        <row r="171">
          <cell r="A171" t="str">
            <v>British Virgin Islands</v>
          </cell>
          <cell r="B171">
            <v>3</v>
          </cell>
          <cell r="E171">
            <v>109</v>
          </cell>
          <cell r="G171">
            <v>-100</v>
          </cell>
        </row>
        <row r="172">
          <cell r="A172" t="str">
            <v>Algeria</v>
          </cell>
          <cell r="B172">
            <v>21</v>
          </cell>
          <cell r="C172">
            <v>0</v>
          </cell>
          <cell r="D172">
            <v>67</v>
          </cell>
          <cell r="E172">
            <v>0</v>
          </cell>
          <cell r="G172" t="e">
            <v>#DIV/0!</v>
          </cell>
        </row>
        <row r="173">
          <cell r="A173" t="str">
            <v>Cabo Verde</v>
          </cell>
          <cell r="B173">
            <v>0</v>
          </cell>
          <cell r="C173">
            <v>0</v>
          </cell>
          <cell r="D173">
            <v>0</v>
          </cell>
          <cell r="E173">
            <v>40</v>
          </cell>
          <cell r="G173">
            <v>-100</v>
          </cell>
        </row>
        <row r="174">
          <cell r="A174" t="str">
            <v>Cayman Islands</v>
          </cell>
          <cell r="C174">
            <v>14</v>
          </cell>
          <cell r="G174" t="e">
            <v>#DIV/0!</v>
          </cell>
        </row>
        <row r="175">
          <cell r="A175" t="str">
            <v>Falkland Islands (Malvinas)</v>
          </cell>
          <cell r="D175">
            <v>45</v>
          </cell>
          <cell r="E175">
            <v>20</v>
          </cell>
          <cell r="G175">
            <v>-100</v>
          </cell>
        </row>
        <row r="176">
          <cell r="A176" t="str">
            <v>Dominica</v>
          </cell>
          <cell r="B176">
            <v>0</v>
          </cell>
          <cell r="C176">
            <v>1</v>
          </cell>
          <cell r="D176">
            <v>0</v>
          </cell>
          <cell r="E176">
            <v>10</v>
          </cell>
          <cell r="G176">
            <v>-100</v>
          </cell>
        </row>
        <row r="177">
          <cell r="A177" t="str">
            <v>Cuba</v>
          </cell>
          <cell r="C177">
            <v>24</v>
          </cell>
          <cell r="E177">
            <v>35</v>
          </cell>
          <cell r="G177">
            <v>-100</v>
          </cell>
        </row>
        <row r="178">
          <cell r="A178" t="str">
            <v>Palestine, State of</v>
          </cell>
          <cell r="B178">
            <v>1553</v>
          </cell>
          <cell r="C178">
            <v>1317</v>
          </cell>
          <cell r="D178">
            <v>1412</v>
          </cell>
          <cell r="E178">
            <v>1512</v>
          </cell>
          <cell r="G178">
            <v>-100</v>
          </cell>
        </row>
        <row r="179">
          <cell r="A179" t="str">
            <v>Haiti</v>
          </cell>
          <cell r="B179">
            <v>5</v>
          </cell>
          <cell r="E179">
            <v>5</v>
          </cell>
          <cell r="G179">
            <v>-100</v>
          </cell>
        </row>
        <row r="180">
          <cell r="A180" t="str">
            <v>United States Minor Outlying Islands</v>
          </cell>
          <cell r="D180">
            <v>87</v>
          </cell>
          <cell r="E180">
            <v>16</v>
          </cell>
          <cell r="G180">
            <v>-100</v>
          </cell>
        </row>
        <row r="181">
          <cell r="A181" t="str">
            <v>Turkmenistan</v>
          </cell>
          <cell r="B181">
            <v>77</v>
          </cell>
          <cell r="C181">
            <v>2</v>
          </cell>
          <cell r="G181" t="e">
            <v>#DIV/0!</v>
          </cell>
        </row>
        <row r="182">
          <cell r="A182" t="str">
            <v>Turks and Caicos Islands</v>
          </cell>
          <cell r="B182">
            <v>0</v>
          </cell>
          <cell r="C182">
            <v>0</v>
          </cell>
          <cell r="D182">
            <v>443</v>
          </cell>
          <cell r="G182" t="e">
            <v>#DIV/0!</v>
          </cell>
        </row>
        <row r="183">
          <cell r="A183" t="str">
            <v>Tonga</v>
          </cell>
          <cell r="B183">
            <v>0</v>
          </cell>
          <cell r="C183">
            <v>9</v>
          </cell>
          <cell r="D183">
            <v>0</v>
          </cell>
          <cell r="E183">
            <v>0</v>
          </cell>
          <cell r="G183" t="e">
            <v>#DIV/0!</v>
          </cell>
        </row>
        <row r="184">
          <cell r="A184" t="str">
            <v>Suriname</v>
          </cell>
          <cell r="B184">
            <v>147</v>
          </cell>
          <cell r="C184">
            <v>35</v>
          </cell>
          <cell r="D184">
            <v>0</v>
          </cell>
          <cell r="E184">
            <v>48</v>
          </cell>
          <cell r="G184">
            <v>-100</v>
          </cell>
        </row>
        <row r="185">
          <cell r="A185" t="str">
            <v>Swaziland</v>
          </cell>
          <cell r="B185">
            <v>1238</v>
          </cell>
          <cell r="C185">
            <v>714</v>
          </cell>
          <cell r="D185">
            <v>289</v>
          </cell>
          <cell r="E185">
            <v>33</v>
          </cell>
          <cell r="G185">
            <v>-100</v>
          </cell>
        </row>
      </sheetData>
      <sheetData sheetId="6">
        <row r="1">
          <cell r="A1" t="str">
            <v xml:space="preserve">List of exporters for the selected product in 2015 </v>
          </cell>
        </row>
        <row r="2">
          <cell r="A2" t="str">
            <v>Product : 0713 Dried vegetables, shelled</v>
          </cell>
        </row>
        <row r="4">
          <cell r="A4" t="str">
            <v>Exporters</v>
          </cell>
          <cell r="B4" t="str">
            <v>Value exported in 2015 (USD thousand)</v>
          </cell>
          <cell r="C4" t="str">
            <v>Trade balance in 2015 (USD thousand)</v>
          </cell>
          <cell r="D4" t="str">
            <v>Quantity exported in 2015</v>
          </cell>
          <cell r="E4" t="str">
            <v>Quantity Unit</v>
          </cell>
          <cell r="F4" t="str">
            <v>Unit value (USD/unit)</v>
          </cell>
          <cell r="G4" t="str">
            <v>Annual growth in value between 2011-2015 (%)</v>
          </cell>
          <cell r="H4" t="str">
            <v>Annual growth in quantity between 2011-2015 (%)</v>
          </cell>
          <cell r="I4" t="str">
            <v>Annual growth in value between 2014-2015 (%)</v>
          </cell>
          <cell r="J4" t="str">
            <v>Share in world exports (%)</v>
          </cell>
          <cell r="K4" t="str">
            <v>Average distance of importing countries (km)</v>
          </cell>
          <cell r="L4" t="str">
            <v>Concentration of importing countries</v>
          </cell>
        </row>
        <row r="5">
          <cell r="A5" t="str">
            <v>World</v>
          </cell>
          <cell r="B5">
            <v>10648633</v>
          </cell>
          <cell r="C5">
            <v>-233230</v>
          </cell>
          <cell r="D5">
            <v>0</v>
          </cell>
          <cell r="E5" t="str">
            <v>No quantity</v>
          </cell>
          <cell r="G5">
            <v>6</v>
          </cell>
          <cell r="H5">
            <v>7</v>
          </cell>
          <cell r="I5">
            <v>9</v>
          </cell>
          <cell r="J5">
            <v>100</v>
          </cell>
          <cell r="K5">
            <v>6800</v>
          </cell>
          <cell r="L5" t="str">
            <v>0.12</v>
          </cell>
        </row>
        <row r="6">
          <cell r="A6" t="str">
            <v>Canada</v>
          </cell>
          <cell r="B6">
            <v>3308403</v>
          </cell>
          <cell r="C6">
            <v>3177194</v>
          </cell>
          <cell r="D6">
            <v>6043894</v>
          </cell>
          <cell r="E6" t="str">
            <v>Tons</v>
          </cell>
          <cell r="F6">
            <v>547</v>
          </cell>
          <cell r="G6">
            <v>13</v>
          </cell>
          <cell r="H6">
            <v>13</v>
          </cell>
          <cell r="I6">
            <v>14</v>
          </cell>
          <cell r="J6">
            <v>31.1</v>
          </cell>
          <cell r="K6">
            <v>9789</v>
          </cell>
          <cell r="L6" t="str">
            <v>0.16</v>
          </cell>
        </row>
        <row r="7">
          <cell r="A7" t="str">
            <v>Australia</v>
          </cell>
          <cell r="B7">
            <v>1299024</v>
          </cell>
          <cell r="C7">
            <v>1279754</v>
          </cell>
          <cell r="D7">
            <v>2126494</v>
          </cell>
          <cell r="E7" t="str">
            <v>Tons</v>
          </cell>
          <cell r="F7">
            <v>611</v>
          </cell>
          <cell r="G7">
            <v>6</v>
          </cell>
          <cell r="H7">
            <v>5</v>
          </cell>
          <cell r="I7">
            <v>68</v>
          </cell>
          <cell r="J7">
            <v>12.2</v>
          </cell>
          <cell r="K7">
            <v>9811</v>
          </cell>
          <cell r="L7" t="str">
            <v>0.24</v>
          </cell>
        </row>
        <row r="8">
          <cell r="A8" t="str">
            <v>Myanmar</v>
          </cell>
          <cell r="B8">
            <v>1063718</v>
          </cell>
          <cell r="C8">
            <v>1058724</v>
          </cell>
          <cell r="D8">
            <v>0</v>
          </cell>
          <cell r="E8" t="str">
            <v>No quantity</v>
          </cell>
          <cell r="G8">
            <v>11</v>
          </cell>
          <cell r="H8">
            <v>4</v>
          </cell>
          <cell r="I8">
            <v>9</v>
          </cell>
          <cell r="J8">
            <v>10</v>
          </cell>
          <cell r="K8">
            <v>2373</v>
          </cell>
          <cell r="L8" t="str">
            <v>0.65</v>
          </cell>
        </row>
        <row r="9">
          <cell r="A9" t="str">
            <v>United States of America</v>
          </cell>
          <cell r="B9">
            <v>810996</v>
          </cell>
          <cell r="C9">
            <v>401834</v>
          </cell>
          <cell r="D9">
            <v>1208041</v>
          </cell>
          <cell r="E9" t="str">
            <v>Tons</v>
          </cell>
          <cell r="F9">
            <v>671</v>
          </cell>
          <cell r="G9">
            <v>5</v>
          </cell>
          <cell r="H9">
            <v>6</v>
          </cell>
          <cell r="I9">
            <v>-11</v>
          </cell>
          <cell r="J9">
            <v>7.6</v>
          </cell>
          <cell r="K9">
            <v>7770</v>
          </cell>
          <cell r="L9" t="str">
            <v>0.07</v>
          </cell>
        </row>
        <row r="10">
          <cell r="A10" t="str">
            <v>China</v>
          </cell>
          <cell r="B10">
            <v>634871</v>
          </cell>
          <cell r="C10">
            <v>176584</v>
          </cell>
          <cell r="D10">
            <v>499353</v>
          </cell>
          <cell r="E10" t="str">
            <v>Tons</v>
          </cell>
          <cell r="F10">
            <v>1271</v>
          </cell>
          <cell r="G10">
            <v>-10</v>
          </cell>
          <cell r="H10">
            <v>-18</v>
          </cell>
          <cell r="I10">
            <v>-18</v>
          </cell>
          <cell r="J10">
            <v>6</v>
          </cell>
          <cell r="K10">
            <v>5914</v>
          </cell>
          <cell r="L10" t="str">
            <v>0.08</v>
          </cell>
        </row>
        <row r="11">
          <cell r="A11" t="str">
            <v>Argentina</v>
          </cell>
          <cell r="B11">
            <v>338185</v>
          </cell>
          <cell r="C11">
            <v>335593</v>
          </cell>
          <cell r="D11">
            <v>515205</v>
          </cell>
          <cell r="E11" t="str">
            <v>Tons</v>
          </cell>
          <cell r="F11">
            <v>656</v>
          </cell>
          <cell r="G11">
            <v>-8</v>
          </cell>
          <cell r="H11">
            <v>-4</v>
          </cell>
          <cell r="I11">
            <v>-3</v>
          </cell>
          <cell r="J11">
            <v>3.2</v>
          </cell>
          <cell r="K11">
            <v>8221</v>
          </cell>
          <cell r="L11" t="str">
            <v>0.1</v>
          </cell>
        </row>
        <row r="12">
          <cell r="A12" t="str">
            <v>Turkey</v>
          </cell>
          <cell r="B12">
            <v>318852</v>
          </cell>
          <cell r="C12">
            <v>-51973</v>
          </cell>
          <cell r="D12">
            <v>310851</v>
          </cell>
          <cell r="E12" t="str">
            <v>Tons</v>
          </cell>
          <cell r="F12">
            <v>1026</v>
          </cell>
          <cell r="G12">
            <v>6</v>
          </cell>
          <cell r="H12">
            <v>3</v>
          </cell>
          <cell r="I12">
            <v>31</v>
          </cell>
          <cell r="J12">
            <v>3</v>
          </cell>
          <cell r="K12">
            <v>2303</v>
          </cell>
          <cell r="L12" t="str">
            <v>0.07</v>
          </cell>
        </row>
        <row r="13">
          <cell r="A13" t="str">
            <v>Russian Federation</v>
          </cell>
          <cell r="B13">
            <v>300222</v>
          </cell>
          <cell r="C13">
            <v>268307</v>
          </cell>
          <cell r="D13">
            <v>870300</v>
          </cell>
          <cell r="E13" t="str">
            <v>Tons</v>
          </cell>
          <cell r="F13">
            <v>345</v>
          </cell>
          <cell r="G13">
            <v>4</v>
          </cell>
          <cell r="H13">
            <v>7</v>
          </cell>
          <cell r="I13">
            <v>43</v>
          </cell>
          <cell r="J13">
            <v>2.8</v>
          </cell>
          <cell r="K13">
            <v>2781</v>
          </cell>
          <cell r="L13" t="str">
            <v>0.31</v>
          </cell>
        </row>
        <row r="14">
          <cell r="A14" t="str">
            <v>Ethiopia</v>
          </cell>
          <cell r="B14">
            <v>240700</v>
          </cell>
          <cell r="C14">
            <v>184126</v>
          </cell>
          <cell r="D14">
            <v>338974</v>
          </cell>
          <cell r="E14" t="str">
            <v>Tons</v>
          </cell>
          <cell r="F14">
            <v>710</v>
          </cell>
          <cell r="G14">
            <v>16</v>
          </cell>
          <cell r="H14">
            <v>13</v>
          </cell>
          <cell r="I14">
            <v>-16</v>
          </cell>
          <cell r="J14">
            <v>2.2999999999999998</v>
          </cell>
          <cell r="K14">
            <v>3926</v>
          </cell>
          <cell r="L14" t="str">
            <v>0.12</v>
          </cell>
        </row>
        <row r="15">
          <cell r="A15" t="str">
            <v>India</v>
          </cell>
          <cell r="B15">
            <v>209182</v>
          </cell>
          <cell r="C15">
            <v>-3426210</v>
          </cell>
          <cell r="D15">
            <v>217637</v>
          </cell>
          <cell r="E15" t="str">
            <v>Tons</v>
          </cell>
          <cell r="F15">
            <v>961</v>
          </cell>
          <cell r="G15">
            <v>-1</v>
          </cell>
          <cell r="H15">
            <v>9</v>
          </cell>
          <cell r="I15">
            <v>0</v>
          </cell>
          <cell r="J15">
            <v>2</v>
          </cell>
          <cell r="K15">
            <v>4148</v>
          </cell>
          <cell r="L15" t="str">
            <v>0.12</v>
          </cell>
        </row>
        <row r="16">
          <cell r="A16" t="str">
            <v>Mexico</v>
          </cell>
          <cell r="B16">
            <v>182621</v>
          </cell>
          <cell r="C16">
            <v>58497</v>
          </cell>
          <cell r="D16">
            <v>169712</v>
          </cell>
          <cell r="E16" t="str">
            <v>Tons</v>
          </cell>
          <cell r="F16">
            <v>1076</v>
          </cell>
          <cell r="G16">
            <v>9</v>
          </cell>
          <cell r="H16">
            <v>14</v>
          </cell>
          <cell r="I16">
            <v>-27</v>
          </cell>
          <cell r="J16">
            <v>1.7</v>
          </cell>
          <cell r="K16">
            <v>8242</v>
          </cell>
          <cell r="L16" t="str">
            <v>0.1</v>
          </cell>
        </row>
        <row r="17">
          <cell r="A17" t="str">
            <v>Tanzania, United Republic of</v>
          </cell>
          <cell r="B17">
            <v>168534</v>
          </cell>
          <cell r="C17">
            <v>166011</v>
          </cell>
          <cell r="D17">
            <v>0</v>
          </cell>
          <cell r="E17" t="str">
            <v>No quantity</v>
          </cell>
          <cell r="G17">
            <v>23</v>
          </cell>
          <cell r="H17">
            <v>15</v>
          </cell>
          <cell r="I17">
            <v>19</v>
          </cell>
          <cell r="J17">
            <v>1.6</v>
          </cell>
          <cell r="K17">
            <v>5414</v>
          </cell>
          <cell r="L17" t="str">
            <v>0.9</v>
          </cell>
        </row>
        <row r="18">
          <cell r="A18" t="str">
            <v>France</v>
          </cell>
          <cell r="B18">
            <v>153785</v>
          </cell>
          <cell r="C18">
            <v>36092</v>
          </cell>
          <cell r="D18">
            <v>397601</v>
          </cell>
          <cell r="E18" t="str">
            <v>Tons</v>
          </cell>
          <cell r="F18">
            <v>387</v>
          </cell>
          <cell r="G18">
            <v>-13</v>
          </cell>
          <cell r="H18">
            <v>-13</v>
          </cell>
          <cell r="I18">
            <v>-4</v>
          </cell>
          <cell r="J18">
            <v>1.4</v>
          </cell>
          <cell r="K18">
            <v>2628</v>
          </cell>
          <cell r="L18" t="str">
            <v>0.12</v>
          </cell>
        </row>
        <row r="19">
          <cell r="A19" t="str">
            <v>United Arab Emirates</v>
          </cell>
          <cell r="B19">
            <v>149031</v>
          </cell>
          <cell r="C19">
            <v>-145475</v>
          </cell>
          <cell r="D19">
            <v>0</v>
          </cell>
          <cell r="E19" t="str">
            <v>No quantity</v>
          </cell>
          <cell r="G19">
            <v>21</v>
          </cell>
          <cell r="H19">
            <v>14</v>
          </cell>
          <cell r="I19">
            <v>31</v>
          </cell>
          <cell r="J19">
            <v>1.4</v>
          </cell>
          <cell r="K19">
            <v>1747</v>
          </cell>
          <cell r="L19" t="str">
            <v>0.28</v>
          </cell>
        </row>
        <row r="20">
          <cell r="A20" t="str">
            <v>United Kingdom</v>
          </cell>
          <cell r="B20">
            <v>137459</v>
          </cell>
          <cell r="C20">
            <v>-93594</v>
          </cell>
          <cell r="D20">
            <v>296640</v>
          </cell>
          <cell r="E20" t="str">
            <v>Tons</v>
          </cell>
          <cell r="F20">
            <v>463</v>
          </cell>
          <cell r="G20">
            <v>0</v>
          </cell>
          <cell r="H20">
            <v>2</v>
          </cell>
          <cell r="I20">
            <v>-17</v>
          </cell>
          <cell r="J20">
            <v>1.3</v>
          </cell>
          <cell r="K20">
            <v>3708</v>
          </cell>
          <cell r="L20" t="str">
            <v>0.34</v>
          </cell>
        </row>
        <row r="21">
          <cell r="A21" t="str">
            <v>Brazil</v>
          </cell>
          <cell r="B21">
            <v>78112</v>
          </cell>
          <cell r="C21">
            <v>-40525</v>
          </cell>
          <cell r="D21">
            <v>122643</v>
          </cell>
          <cell r="E21" t="str">
            <v>Tons</v>
          </cell>
          <cell r="F21">
            <v>637</v>
          </cell>
          <cell r="G21">
            <v>33</v>
          </cell>
          <cell r="H21">
            <v>49</v>
          </cell>
          <cell r="I21">
            <v>71</v>
          </cell>
          <cell r="J21">
            <v>0.7</v>
          </cell>
          <cell r="K21">
            <v>12622</v>
          </cell>
          <cell r="L21" t="str">
            <v>0.32</v>
          </cell>
        </row>
        <row r="22">
          <cell r="A22" t="str">
            <v>Lithuania</v>
          </cell>
          <cell r="B22">
            <v>76219</v>
          </cell>
          <cell r="C22">
            <v>70433</v>
          </cell>
          <cell r="D22">
            <v>262639</v>
          </cell>
          <cell r="E22" t="str">
            <v>Tons</v>
          </cell>
          <cell r="F22">
            <v>290</v>
          </cell>
          <cell r="G22">
            <v>63</v>
          </cell>
          <cell r="H22">
            <v>81</v>
          </cell>
          <cell r="I22">
            <v>375</v>
          </cell>
          <cell r="J22">
            <v>0.7</v>
          </cell>
          <cell r="K22">
            <v>3235</v>
          </cell>
          <cell r="L22" t="str">
            <v>0.21</v>
          </cell>
        </row>
        <row r="23">
          <cell r="A23" t="str">
            <v>Nicaragua</v>
          </cell>
          <cell r="B23">
            <v>75281</v>
          </cell>
          <cell r="C23">
            <v>65654</v>
          </cell>
          <cell r="D23">
            <v>48306</v>
          </cell>
          <cell r="E23" t="str">
            <v>Tons</v>
          </cell>
          <cell r="F23">
            <v>1558</v>
          </cell>
          <cell r="G23">
            <v>26</v>
          </cell>
          <cell r="H23">
            <v>15</v>
          </cell>
          <cell r="I23">
            <v>-9</v>
          </cell>
          <cell r="J23">
            <v>0.7</v>
          </cell>
          <cell r="K23">
            <v>1151</v>
          </cell>
          <cell r="L23" t="str">
            <v>0.23</v>
          </cell>
        </row>
        <row r="24">
          <cell r="A24" t="str">
            <v>Uganda</v>
          </cell>
          <cell r="B24">
            <v>61008</v>
          </cell>
          <cell r="C24">
            <v>59380</v>
          </cell>
          <cell r="D24">
            <v>153526</v>
          </cell>
          <cell r="E24" t="str">
            <v>Tons</v>
          </cell>
          <cell r="F24">
            <v>397</v>
          </cell>
          <cell r="G24">
            <v>37</v>
          </cell>
          <cell r="H24">
            <v>42</v>
          </cell>
          <cell r="I24">
            <v>149</v>
          </cell>
          <cell r="J24">
            <v>0.6</v>
          </cell>
          <cell r="K24">
            <v>963</v>
          </cell>
          <cell r="L24" t="str">
            <v>0.59</v>
          </cell>
        </row>
        <row r="25">
          <cell r="A25" t="str">
            <v>Belgium</v>
          </cell>
          <cell r="B25">
            <v>60228</v>
          </cell>
          <cell r="C25">
            <v>-23210</v>
          </cell>
          <cell r="D25">
            <v>81873</v>
          </cell>
          <cell r="E25" t="str">
            <v>Tons</v>
          </cell>
          <cell r="F25">
            <v>736</v>
          </cell>
          <cell r="G25">
            <v>16</v>
          </cell>
          <cell r="H25">
            <v>25</v>
          </cell>
          <cell r="I25">
            <v>3</v>
          </cell>
          <cell r="J25">
            <v>0.6</v>
          </cell>
          <cell r="K25">
            <v>520</v>
          </cell>
          <cell r="L25" t="str">
            <v>0.27</v>
          </cell>
        </row>
        <row r="26">
          <cell r="A26" t="str">
            <v>Malawi</v>
          </cell>
          <cell r="B26">
            <v>58571</v>
          </cell>
          <cell r="C26">
            <v>56226</v>
          </cell>
          <cell r="D26">
            <v>51941</v>
          </cell>
          <cell r="E26" t="str">
            <v>Tons</v>
          </cell>
          <cell r="F26">
            <v>1128</v>
          </cell>
          <cell r="G26">
            <v>12</v>
          </cell>
          <cell r="H26">
            <v>-13</v>
          </cell>
          <cell r="I26">
            <v>121</v>
          </cell>
          <cell r="J26">
            <v>0.6</v>
          </cell>
          <cell r="K26">
            <v>5945</v>
          </cell>
          <cell r="L26" t="str">
            <v>0.63</v>
          </cell>
        </row>
        <row r="27">
          <cell r="A27" t="str">
            <v>Thailand</v>
          </cell>
          <cell r="B27">
            <v>55200</v>
          </cell>
          <cell r="C27">
            <v>2162</v>
          </cell>
          <cell r="D27">
            <v>39095</v>
          </cell>
          <cell r="E27" t="str">
            <v>Tons</v>
          </cell>
          <cell r="F27">
            <v>1412</v>
          </cell>
          <cell r="G27">
            <v>0</v>
          </cell>
          <cell r="H27">
            <v>-10</v>
          </cell>
          <cell r="I27">
            <v>23</v>
          </cell>
          <cell r="J27">
            <v>0.5</v>
          </cell>
          <cell r="K27">
            <v>5620</v>
          </cell>
          <cell r="L27" t="str">
            <v>0.1</v>
          </cell>
        </row>
        <row r="28">
          <cell r="A28" t="str">
            <v>Egypt</v>
          </cell>
          <cell r="B28">
            <v>47196</v>
          </cell>
          <cell r="C28">
            <v>-302223</v>
          </cell>
          <cell r="D28">
            <v>0</v>
          </cell>
          <cell r="E28" t="str">
            <v>No quantity</v>
          </cell>
          <cell r="G28">
            <v>52</v>
          </cell>
          <cell r="H28">
            <v>44</v>
          </cell>
          <cell r="I28">
            <v>-52</v>
          </cell>
          <cell r="J28">
            <v>0.4</v>
          </cell>
          <cell r="K28">
            <v>1798</v>
          </cell>
          <cell r="L28" t="str">
            <v>0.11</v>
          </cell>
        </row>
        <row r="29">
          <cell r="A29" t="str">
            <v>Germany</v>
          </cell>
          <cell r="B29">
            <v>44953</v>
          </cell>
          <cell r="C29">
            <v>-64706</v>
          </cell>
          <cell r="D29">
            <v>49212</v>
          </cell>
          <cell r="E29" t="str">
            <v>Tons</v>
          </cell>
          <cell r="F29">
            <v>913</v>
          </cell>
          <cell r="G29">
            <v>8</v>
          </cell>
          <cell r="H29">
            <v>11</v>
          </cell>
          <cell r="I29">
            <v>-15</v>
          </cell>
          <cell r="J29">
            <v>0.4</v>
          </cell>
          <cell r="K29">
            <v>890</v>
          </cell>
          <cell r="L29" t="str">
            <v>0.07</v>
          </cell>
        </row>
        <row r="30">
          <cell r="A30" t="str">
            <v>Netherlands</v>
          </cell>
          <cell r="B30">
            <v>40740</v>
          </cell>
          <cell r="C30">
            <v>-27008</v>
          </cell>
          <cell r="D30">
            <v>23525</v>
          </cell>
          <cell r="E30" t="str">
            <v>Tons</v>
          </cell>
          <cell r="F30">
            <v>1732</v>
          </cell>
          <cell r="G30">
            <v>-3</v>
          </cell>
          <cell r="H30">
            <v>-8</v>
          </cell>
          <cell r="I30">
            <v>-47</v>
          </cell>
          <cell r="J30">
            <v>0.4</v>
          </cell>
          <cell r="K30">
            <v>1404</v>
          </cell>
          <cell r="L30" t="str">
            <v>0.09</v>
          </cell>
        </row>
        <row r="31">
          <cell r="A31" t="str">
            <v>Ukraine</v>
          </cell>
          <cell r="B31">
            <v>40421</v>
          </cell>
          <cell r="C31">
            <v>39389</v>
          </cell>
          <cell r="D31">
            <v>0</v>
          </cell>
          <cell r="E31" t="str">
            <v>No quantity</v>
          </cell>
          <cell r="G31">
            <v>-8</v>
          </cell>
          <cell r="H31">
            <v>-5</v>
          </cell>
          <cell r="I31">
            <v>-27</v>
          </cell>
          <cell r="J31">
            <v>0.4</v>
          </cell>
          <cell r="K31">
            <v>4450</v>
          </cell>
          <cell r="L31" t="str">
            <v>0.4</v>
          </cell>
        </row>
        <row r="32">
          <cell r="A32" t="str">
            <v>Kenya</v>
          </cell>
          <cell r="B32">
            <v>40050</v>
          </cell>
          <cell r="C32">
            <v>-42696</v>
          </cell>
          <cell r="D32">
            <v>0</v>
          </cell>
          <cell r="E32" t="str">
            <v>No quantity</v>
          </cell>
          <cell r="G32">
            <v>69</v>
          </cell>
          <cell r="H32">
            <v>67</v>
          </cell>
          <cell r="I32">
            <v>61</v>
          </cell>
          <cell r="J32">
            <v>0.4</v>
          </cell>
          <cell r="K32">
            <v>4976</v>
          </cell>
          <cell r="L32" t="str">
            <v>0.88</v>
          </cell>
        </row>
        <row r="33">
          <cell r="A33" t="str">
            <v>Kyrgyzstan</v>
          </cell>
          <cell r="B33">
            <v>38006</v>
          </cell>
          <cell r="C33">
            <v>37350</v>
          </cell>
          <cell r="D33">
            <v>43219</v>
          </cell>
          <cell r="E33" t="str">
            <v>Tons</v>
          </cell>
          <cell r="F33">
            <v>879</v>
          </cell>
          <cell r="G33">
            <v>2</v>
          </cell>
          <cell r="H33">
            <v>-3</v>
          </cell>
          <cell r="I33">
            <v>-18</v>
          </cell>
          <cell r="J33">
            <v>0.4</v>
          </cell>
          <cell r="K33">
            <v>3671</v>
          </cell>
          <cell r="L33" t="str">
            <v>0.18</v>
          </cell>
        </row>
        <row r="34">
          <cell r="A34" t="str">
            <v>Hungary</v>
          </cell>
          <cell r="B34">
            <v>37402</v>
          </cell>
          <cell r="C34">
            <v>8930</v>
          </cell>
          <cell r="D34">
            <v>21768</v>
          </cell>
          <cell r="E34" t="str">
            <v>Tons</v>
          </cell>
          <cell r="F34">
            <v>1718</v>
          </cell>
          <cell r="G34">
            <v>5</v>
          </cell>
          <cell r="H34">
            <v>13</v>
          </cell>
          <cell r="I34">
            <v>-7</v>
          </cell>
          <cell r="J34">
            <v>0.4</v>
          </cell>
          <cell r="K34">
            <v>1701</v>
          </cell>
          <cell r="L34" t="str">
            <v>0.07</v>
          </cell>
        </row>
        <row r="35">
          <cell r="A35" t="str">
            <v>Peru</v>
          </cell>
          <cell r="B35">
            <v>36041</v>
          </cell>
          <cell r="C35">
            <v>-44899</v>
          </cell>
          <cell r="D35">
            <v>27323</v>
          </cell>
          <cell r="E35" t="str">
            <v>Tons</v>
          </cell>
          <cell r="F35">
            <v>1319</v>
          </cell>
          <cell r="G35">
            <v>-10</v>
          </cell>
          <cell r="H35">
            <v>-13</v>
          </cell>
          <cell r="I35">
            <v>22</v>
          </cell>
          <cell r="J35">
            <v>0.3</v>
          </cell>
          <cell r="K35">
            <v>5915</v>
          </cell>
          <cell r="L35" t="str">
            <v>0.13</v>
          </cell>
        </row>
        <row r="36">
          <cell r="A36" t="str">
            <v>Madagascar</v>
          </cell>
          <cell r="B36">
            <v>35997</v>
          </cell>
          <cell r="C36">
            <v>34947</v>
          </cell>
          <cell r="D36">
            <v>65180</v>
          </cell>
          <cell r="E36" t="str">
            <v>Tons</v>
          </cell>
          <cell r="F36">
            <v>552</v>
          </cell>
          <cell r="G36">
            <v>21</v>
          </cell>
          <cell r="H36">
            <v>28</v>
          </cell>
          <cell r="I36">
            <v>-5</v>
          </cell>
          <cell r="J36">
            <v>0.3</v>
          </cell>
          <cell r="K36">
            <v>6555</v>
          </cell>
          <cell r="L36" t="str">
            <v>0.16</v>
          </cell>
        </row>
        <row r="37">
          <cell r="A37" t="str">
            <v>Spain</v>
          </cell>
          <cell r="B37">
            <v>33794</v>
          </cell>
          <cell r="C37">
            <v>-173682</v>
          </cell>
          <cell r="D37">
            <v>20897</v>
          </cell>
          <cell r="E37" t="str">
            <v>Tons</v>
          </cell>
          <cell r="F37">
            <v>1617</v>
          </cell>
          <cell r="G37">
            <v>0</v>
          </cell>
          <cell r="H37">
            <v>-3</v>
          </cell>
          <cell r="I37">
            <v>-3</v>
          </cell>
          <cell r="J37">
            <v>0.3</v>
          </cell>
          <cell r="K37">
            <v>1550</v>
          </cell>
          <cell r="L37" t="str">
            <v>0.15</v>
          </cell>
        </row>
        <row r="38">
          <cell r="A38" t="str">
            <v>Indonesia</v>
          </cell>
          <cell r="B38">
            <v>31647</v>
          </cell>
          <cell r="C38">
            <v>-9017</v>
          </cell>
          <cell r="D38">
            <v>36660</v>
          </cell>
          <cell r="E38" t="str">
            <v>Tons</v>
          </cell>
          <cell r="F38">
            <v>863</v>
          </cell>
          <cell r="G38">
            <v>17</v>
          </cell>
          <cell r="H38">
            <v>6</v>
          </cell>
          <cell r="I38">
            <v>73</v>
          </cell>
          <cell r="J38">
            <v>0.3</v>
          </cell>
          <cell r="K38">
            <v>3756</v>
          </cell>
          <cell r="L38" t="str">
            <v>0.26</v>
          </cell>
        </row>
        <row r="39">
          <cell r="A39" t="str">
            <v>New Zealand</v>
          </cell>
          <cell r="B39">
            <v>25022</v>
          </cell>
          <cell r="C39">
            <v>12377</v>
          </cell>
          <cell r="D39">
            <v>15447</v>
          </cell>
          <cell r="E39" t="str">
            <v>Tons</v>
          </cell>
          <cell r="F39">
            <v>1620</v>
          </cell>
          <cell r="G39">
            <v>0</v>
          </cell>
          <cell r="H39">
            <v>-6</v>
          </cell>
          <cell r="I39">
            <v>2</v>
          </cell>
          <cell r="J39">
            <v>0.2</v>
          </cell>
          <cell r="K39">
            <v>11553</v>
          </cell>
          <cell r="L39" t="str">
            <v>0.1</v>
          </cell>
        </row>
        <row r="40">
          <cell r="A40" t="str">
            <v>Italy</v>
          </cell>
          <cell r="B40">
            <v>23493</v>
          </cell>
          <cell r="C40">
            <v>-241127</v>
          </cell>
          <cell r="D40">
            <v>21373</v>
          </cell>
          <cell r="E40" t="str">
            <v>Tons</v>
          </cell>
          <cell r="F40">
            <v>1099</v>
          </cell>
          <cell r="G40">
            <v>3</v>
          </cell>
          <cell r="H40">
            <v>0</v>
          </cell>
          <cell r="I40">
            <v>-23</v>
          </cell>
          <cell r="J40">
            <v>0.2</v>
          </cell>
          <cell r="K40">
            <v>1655</v>
          </cell>
          <cell r="L40" t="str">
            <v>0.07</v>
          </cell>
        </row>
        <row r="41">
          <cell r="A41" t="str">
            <v>Poland</v>
          </cell>
          <cell r="B41">
            <v>22294</v>
          </cell>
          <cell r="C41">
            <v>5327</v>
          </cell>
          <cell r="D41">
            <v>22479</v>
          </cell>
          <cell r="E41" t="str">
            <v>Tons</v>
          </cell>
          <cell r="F41">
            <v>992</v>
          </cell>
          <cell r="G41">
            <v>25</v>
          </cell>
          <cell r="I41">
            <v>7</v>
          </cell>
          <cell r="J41">
            <v>0.2</v>
          </cell>
          <cell r="K41">
            <v>2206</v>
          </cell>
          <cell r="L41" t="str">
            <v>0.16</v>
          </cell>
        </row>
        <row r="42">
          <cell r="A42" t="str">
            <v>Uzbekistan</v>
          </cell>
          <cell r="B42">
            <v>22013</v>
          </cell>
          <cell r="C42">
            <v>19512</v>
          </cell>
          <cell r="D42">
            <v>21567</v>
          </cell>
          <cell r="E42" t="str">
            <v>Tons</v>
          </cell>
          <cell r="F42">
            <v>1021</v>
          </cell>
          <cell r="G42">
            <v>18</v>
          </cell>
          <cell r="H42">
            <v>17</v>
          </cell>
          <cell r="I42">
            <v>-48</v>
          </cell>
          <cell r="J42">
            <v>0.2</v>
          </cell>
          <cell r="K42">
            <v>1789</v>
          </cell>
          <cell r="L42" t="str">
            <v>0.35</v>
          </cell>
        </row>
        <row r="43">
          <cell r="A43" t="str">
            <v>Bolivia, Plurinational State of</v>
          </cell>
          <cell r="B43">
            <v>21587</v>
          </cell>
          <cell r="C43">
            <v>20952</v>
          </cell>
          <cell r="D43">
            <v>23511</v>
          </cell>
          <cell r="E43" t="str">
            <v>Tons</v>
          </cell>
          <cell r="F43">
            <v>918</v>
          </cell>
          <cell r="G43">
            <v>-10</v>
          </cell>
          <cell r="H43">
            <v>-8</v>
          </cell>
          <cell r="I43">
            <v>-23</v>
          </cell>
          <cell r="J43">
            <v>0.2</v>
          </cell>
          <cell r="K43">
            <v>5349</v>
          </cell>
          <cell r="L43" t="str">
            <v>0.2</v>
          </cell>
        </row>
        <row r="44">
          <cell r="A44" t="str">
            <v>Mozambique</v>
          </cell>
          <cell r="B44">
            <v>19432</v>
          </cell>
          <cell r="C44">
            <v>18563</v>
          </cell>
          <cell r="D44">
            <v>670780</v>
          </cell>
          <cell r="E44" t="str">
            <v>Tons</v>
          </cell>
          <cell r="F44">
            <v>29</v>
          </cell>
          <cell r="G44">
            <v>4</v>
          </cell>
          <cell r="H44">
            <v>56</v>
          </cell>
          <cell r="I44">
            <v>-53</v>
          </cell>
          <cell r="J44">
            <v>0.2</v>
          </cell>
          <cell r="K44">
            <v>6139</v>
          </cell>
          <cell r="L44" t="str">
            <v>0.67</v>
          </cell>
        </row>
        <row r="45">
          <cell r="A45" t="str">
            <v>Sudan (North + South)</v>
          </cell>
          <cell r="B45">
            <v>19285</v>
          </cell>
          <cell r="C45">
            <v>-113290</v>
          </cell>
          <cell r="D45">
            <v>19989</v>
          </cell>
          <cell r="E45" t="str">
            <v>Tons</v>
          </cell>
          <cell r="F45">
            <v>965</v>
          </cell>
          <cell r="G45">
            <v>136</v>
          </cell>
          <cell r="I45">
            <v>76</v>
          </cell>
          <cell r="J45">
            <v>0.2</v>
          </cell>
          <cell r="K45">
            <v>4701</v>
          </cell>
          <cell r="L45" t="str">
            <v>0.95</v>
          </cell>
        </row>
        <row r="46">
          <cell r="A46" t="str">
            <v>Portugal</v>
          </cell>
          <cell r="B46">
            <v>18809</v>
          </cell>
          <cell r="C46">
            <v>-31792</v>
          </cell>
          <cell r="D46">
            <v>15952</v>
          </cell>
          <cell r="E46" t="str">
            <v>Tons</v>
          </cell>
          <cell r="F46">
            <v>1179</v>
          </cell>
          <cell r="G46">
            <v>-4</v>
          </cell>
          <cell r="H46">
            <v>-2</v>
          </cell>
          <cell r="I46">
            <v>-17</v>
          </cell>
          <cell r="J46">
            <v>0.2</v>
          </cell>
          <cell r="K46">
            <v>2675</v>
          </cell>
          <cell r="L46" t="str">
            <v>0.19</v>
          </cell>
        </row>
        <row r="47">
          <cell r="A47" t="str">
            <v>Estonia</v>
          </cell>
          <cell r="B47">
            <v>18110</v>
          </cell>
          <cell r="C47">
            <v>17089</v>
          </cell>
          <cell r="D47">
            <v>62448</v>
          </cell>
          <cell r="E47" t="str">
            <v>Tons</v>
          </cell>
          <cell r="F47">
            <v>290</v>
          </cell>
          <cell r="G47">
            <v>93</v>
          </cell>
          <cell r="H47">
            <v>104</v>
          </cell>
          <cell r="I47">
            <v>158</v>
          </cell>
          <cell r="J47">
            <v>0.2</v>
          </cell>
          <cell r="K47">
            <v>3668</v>
          </cell>
          <cell r="L47" t="str">
            <v>0.29</v>
          </cell>
        </row>
        <row r="48">
          <cell r="A48" t="str">
            <v>Sri Lanka</v>
          </cell>
          <cell r="B48">
            <v>16614</v>
          </cell>
          <cell r="C48">
            <v>-214422</v>
          </cell>
          <cell r="D48">
            <v>15931</v>
          </cell>
          <cell r="E48" t="str">
            <v>Tons</v>
          </cell>
          <cell r="F48">
            <v>1043</v>
          </cell>
          <cell r="G48">
            <v>29</v>
          </cell>
          <cell r="H48">
            <v>16</v>
          </cell>
          <cell r="I48">
            <v>-38</v>
          </cell>
          <cell r="J48">
            <v>0.2</v>
          </cell>
          <cell r="K48">
            <v>5095</v>
          </cell>
          <cell r="L48" t="str">
            <v>0.13</v>
          </cell>
        </row>
        <row r="49">
          <cell r="A49" t="str">
            <v>Czech Republic</v>
          </cell>
          <cell r="B49">
            <v>15098</v>
          </cell>
          <cell r="C49">
            <v>-1437</v>
          </cell>
          <cell r="D49">
            <v>33789</v>
          </cell>
          <cell r="E49" t="str">
            <v>Tons</v>
          </cell>
          <cell r="F49">
            <v>447</v>
          </cell>
          <cell r="G49">
            <v>2</v>
          </cell>
          <cell r="H49">
            <v>1</v>
          </cell>
          <cell r="I49">
            <v>26</v>
          </cell>
          <cell r="J49">
            <v>0.1</v>
          </cell>
          <cell r="K49">
            <v>468</v>
          </cell>
          <cell r="L49" t="str">
            <v>0.21</v>
          </cell>
        </row>
        <row r="50">
          <cell r="A50" t="str">
            <v>Dominican Republic</v>
          </cell>
          <cell r="B50">
            <v>13544</v>
          </cell>
          <cell r="C50">
            <v>-32231</v>
          </cell>
          <cell r="D50">
            <v>14973</v>
          </cell>
          <cell r="E50" t="str">
            <v>Tons</v>
          </cell>
          <cell r="F50">
            <v>905</v>
          </cell>
          <cell r="G50">
            <v>14</v>
          </cell>
          <cell r="H50">
            <v>8</v>
          </cell>
          <cell r="I50">
            <v>-35</v>
          </cell>
          <cell r="J50">
            <v>0.1</v>
          </cell>
          <cell r="K50">
            <v>1815</v>
          </cell>
          <cell r="L50" t="str">
            <v>0.5</v>
          </cell>
        </row>
        <row r="51">
          <cell r="A51" t="str">
            <v>Afghanistan</v>
          </cell>
          <cell r="B51">
            <v>12128</v>
          </cell>
          <cell r="C51">
            <v>10313</v>
          </cell>
          <cell r="D51">
            <v>10772</v>
          </cell>
          <cell r="E51" t="str">
            <v>Tons</v>
          </cell>
          <cell r="F51">
            <v>1126</v>
          </cell>
          <cell r="G51">
            <v>83</v>
          </cell>
          <cell r="H51">
            <v>69</v>
          </cell>
          <cell r="I51">
            <v>149</v>
          </cell>
          <cell r="J51">
            <v>0.1</v>
          </cell>
          <cell r="K51">
            <v>1587</v>
          </cell>
          <cell r="L51">
            <v>1</v>
          </cell>
        </row>
        <row r="52">
          <cell r="A52" t="str">
            <v>South Africa</v>
          </cell>
          <cell r="B52">
            <v>11623</v>
          </cell>
          <cell r="C52">
            <v>-37518</v>
          </cell>
          <cell r="D52">
            <v>11521</v>
          </cell>
          <cell r="E52" t="str">
            <v>Tons</v>
          </cell>
          <cell r="F52">
            <v>1009</v>
          </cell>
          <cell r="G52">
            <v>-14</v>
          </cell>
          <cell r="H52">
            <v>-21</v>
          </cell>
          <cell r="I52">
            <v>-4</v>
          </cell>
          <cell r="J52">
            <v>0.1</v>
          </cell>
          <cell r="K52">
            <v>1417</v>
          </cell>
          <cell r="L52" t="str">
            <v>0.17</v>
          </cell>
        </row>
        <row r="53">
          <cell r="A53" t="str">
            <v>Sweden</v>
          </cell>
          <cell r="B53">
            <v>11212</v>
          </cell>
          <cell r="C53">
            <v>-1841</v>
          </cell>
          <cell r="D53">
            <v>34756</v>
          </cell>
          <cell r="E53" t="str">
            <v>Tons</v>
          </cell>
          <cell r="F53">
            <v>323</v>
          </cell>
          <cell r="G53">
            <v>12</v>
          </cell>
          <cell r="H53">
            <v>10</v>
          </cell>
          <cell r="I53">
            <v>54</v>
          </cell>
          <cell r="J53">
            <v>0.1</v>
          </cell>
          <cell r="K53">
            <v>599</v>
          </cell>
          <cell r="L53" t="str">
            <v>0.2</v>
          </cell>
        </row>
        <row r="54">
          <cell r="A54" t="str">
            <v>Korea, Democratic People's Republic of</v>
          </cell>
          <cell r="B54">
            <v>9435</v>
          </cell>
          <cell r="C54">
            <v>9361</v>
          </cell>
          <cell r="D54">
            <v>14590</v>
          </cell>
          <cell r="E54" t="str">
            <v>Tons</v>
          </cell>
          <cell r="F54">
            <v>647</v>
          </cell>
          <cell r="G54">
            <v>105</v>
          </cell>
          <cell r="H54">
            <v>91</v>
          </cell>
          <cell r="I54">
            <v>7</v>
          </cell>
          <cell r="J54">
            <v>0.1</v>
          </cell>
          <cell r="K54">
            <v>840</v>
          </cell>
          <cell r="L54">
            <v>1</v>
          </cell>
        </row>
        <row r="55">
          <cell r="A55" t="str">
            <v>Kazakhstan</v>
          </cell>
          <cell r="B55">
            <v>9308</v>
          </cell>
          <cell r="C55">
            <v>1844</v>
          </cell>
          <cell r="D55">
            <v>22216</v>
          </cell>
          <cell r="E55" t="str">
            <v>Tons</v>
          </cell>
          <cell r="F55">
            <v>419</v>
          </cell>
          <cell r="G55">
            <v>19</v>
          </cell>
          <cell r="H55">
            <v>20</v>
          </cell>
          <cell r="I55">
            <v>59</v>
          </cell>
          <cell r="J55">
            <v>0.1</v>
          </cell>
          <cell r="K55">
            <v>2496</v>
          </cell>
          <cell r="L55" t="str">
            <v>0.28</v>
          </cell>
        </row>
        <row r="56">
          <cell r="A56" t="str">
            <v>Bulgaria</v>
          </cell>
          <cell r="B56">
            <v>8899</v>
          </cell>
          <cell r="C56">
            <v>-8686</v>
          </cell>
          <cell r="D56">
            <v>12738</v>
          </cell>
          <cell r="E56" t="str">
            <v>Tons</v>
          </cell>
          <cell r="F56">
            <v>699</v>
          </cell>
          <cell r="G56">
            <v>22</v>
          </cell>
          <cell r="H56">
            <v>16</v>
          </cell>
          <cell r="I56">
            <v>-46</v>
          </cell>
          <cell r="J56">
            <v>0.1</v>
          </cell>
          <cell r="K56">
            <v>869</v>
          </cell>
          <cell r="L56" t="str">
            <v>0.31</v>
          </cell>
        </row>
        <row r="57">
          <cell r="A57" t="str">
            <v>Latvia</v>
          </cell>
          <cell r="B57">
            <v>8596</v>
          </cell>
          <cell r="C57">
            <v>4799</v>
          </cell>
          <cell r="D57">
            <v>34829</v>
          </cell>
          <cell r="E57" t="str">
            <v>Tons</v>
          </cell>
          <cell r="F57">
            <v>247</v>
          </cell>
          <cell r="G57">
            <v>115</v>
          </cell>
          <cell r="H57">
            <v>156</v>
          </cell>
          <cell r="I57">
            <v>210</v>
          </cell>
          <cell r="J57">
            <v>0.1</v>
          </cell>
          <cell r="K57">
            <v>1728</v>
          </cell>
          <cell r="L57" t="str">
            <v>0.14</v>
          </cell>
        </row>
        <row r="58">
          <cell r="A58" t="str">
            <v>Belize</v>
          </cell>
          <cell r="B58">
            <v>8520</v>
          </cell>
          <cell r="C58">
            <v>8210</v>
          </cell>
          <cell r="D58">
            <v>9141</v>
          </cell>
          <cell r="E58" t="str">
            <v>Tons</v>
          </cell>
          <cell r="F58">
            <v>932</v>
          </cell>
          <cell r="G58">
            <v>29</v>
          </cell>
          <cell r="H58">
            <v>8</v>
          </cell>
          <cell r="I58">
            <v>3</v>
          </cell>
          <cell r="J58">
            <v>0.1</v>
          </cell>
          <cell r="K58">
            <v>3356</v>
          </cell>
          <cell r="L58" t="str">
            <v>0.16</v>
          </cell>
        </row>
        <row r="59">
          <cell r="A59" t="str">
            <v>Pakistan</v>
          </cell>
          <cell r="B59">
            <v>8362</v>
          </cell>
          <cell r="C59">
            <v>-359440</v>
          </cell>
          <cell r="D59">
            <v>6867</v>
          </cell>
          <cell r="E59" t="str">
            <v>Tons</v>
          </cell>
          <cell r="F59">
            <v>1218</v>
          </cell>
          <cell r="G59">
            <v>5</v>
          </cell>
          <cell r="H59">
            <v>23</v>
          </cell>
          <cell r="I59">
            <v>-66</v>
          </cell>
          <cell r="J59">
            <v>0.1</v>
          </cell>
          <cell r="K59">
            <v>4147</v>
          </cell>
          <cell r="L59" t="str">
            <v>0.44</v>
          </cell>
        </row>
        <row r="60">
          <cell r="A60" t="str">
            <v>Malaysia</v>
          </cell>
          <cell r="B60">
            <v>7690</v>
          </cell>
          <cell r="C60">
            <v>-90859</v>
          </cell>
          <cell r="D60">
            <v>6785</v>
          </cell>
          <cell r="E60" t="str">
            <v>Tons</v>
          </cell>
          <cell r="F60">
            <v>1133</v>
          </cell>
          <cell r="G60">
            <v>-4</v>
          </cell>
          <cell r="H60">
            <v>-9</v>
          </cell>
          <cell r="I60">
            <v>27</v>
          </cell>
          <cell r="J60">
            <v>0.1</v>
          </cell>
          <cell r="K60">
            <v>3792</v>
          </cell>
          <cell r="L60" t="str">
            <v>0.14</v>
          </cell>
        </row>
        <row r="61">
          <cell r="A61" t="str">
            <v>Syrian Arab Republic</v>
          </cell>
          <cell r="B61">
            <v>7349</v>
          </cell>
          <cell r="C61">
            <v>-15369</v>
          </cell>
          <cell r="D61">
            <v>8331</v>
          </cell>
          <cell r="E61" t="str">
            <v>Tons</v>
          </cell>
          <cell r="F61">
            <v>882</v>
          </cell>
          <cell r="G61">
            <v>-17</v>
          </cell>
          <cell r="H61">
            <v>-16</v>
          </cell>
          <cell r="I61">
            <v>-36</v>
          </cell>
          <cell r="J61">
            <v>0.1</v>
          </cell>
          <cell r="K61">
            <v>1094</v>
          </cell>
          <cell r="L61" t="str">
            <v>0.53</v>
          </cell>
        </row>
        <row r="62">
          <cell r="A62" t="str">
            <v>Denmark</v>
          </cell>
          <cell r="B62">
            <v>7210</v>
          </cell>
          <cell r="C62">
            <v>-4275</v>
          </cell>
          <cell r="D62">
            <v>11634</v>
          </cell>
          <cell r="E62" t="str">
            <v>Tons</v>
          </cell>
          <cell r="F62">
            <v>620</v>
          </cell>
          <cell r="G62">
            <v>-8</v>
          </cell>
          <cell r="H62">
            <v>-7</v>
          </cell>
          <cell r="I62">
            <v>28</v>
          </cell>
          <cell r="J62">
            <v>0.1</v>
          </cell>
          <cell r="K62">
            <v>1848</v>
          </cell>
          <cell r="L62" t="str">
            <v>0.15</v>
          </cell>
        </row>
        <row r="63">
          <cell r="A63" t="str">
            <v>Zambia</v>
          </cell>
          <cell r="B63">
            <v>6982</v>
          </cell>
          <cell r="C63">
            <v>6126</v>
          </cell>
          <cell r="D63">
            <v>9349</v>
          </cell>
          <cell r="E63" t="str">
            <v>Tons</v>
          </cell>
          <cell r="F63">
            <v>747</v>
          </cell>
          <cell r="G63">
            <v>213</v>
          </cell>
          <cell r="H63">
            <v>224</v>
          </cell>
          <cell r="I63">
            <v>158</v>
          </cell>
          <cell r="J63">
            <v>0.1</v>
          </cell>
          <cell r="K63">
            <v>2648</v>
          </cell>
          <cell r="L63" t="str">
            <v>0.41</v>
          </cell>
        </row>
        <row r="64">
          <cell r="A64" t="str">
            <v>Ecuador</v>
          </cell>
          <cell r="B64">
            <v>6816</v>
          </cell>
          <cell r="C64">
            <v>-15470</v>
          </cell>
          <cell r="D64">
            <v>7342</v>
          </cell>
          <cell r="E64" t="str">
            <v>Tons</v>
          </cell>
          <cell r="F64">
            <v>928</v>
          </cell>
          <cell r="G64">
            <v>-16</v>
          </cell>
          <cell r="H64">
            <v>-13</v>
          </cell>
          <cell r="I64">
            <v>-5</v>
          </cell>
          <cell r="J64">
            <v>0.1</v>
          </cell>
          <cell r="K64">
            <v>1112</v>
          </cell>
          <cell r="L64" t="str">
            <v>0.67</v>
          </cell>
        </row>
        <row r="65">
          <cell r="A65" t="str">
            <v>Singapore</v>
          </cell>
          <cell r="B65">
            <v>5738</v>
          </cell>
          <cell r="C65">
            <v>-21754</v>
          </cell>
          <cell r="D65">
            <v>3148</v>
          </cell>
          <cell r="E65" t="str">
            <v>Tons</v>
          </cell>
          <cell r="F65">
            <v>1823</v>
          </cell>
          <cell r="G65">
            <v>-5</v>
          </cell>
          <cell r="H65">
            <v>-11</v>
          </cell>
          <cell r="I65">
            <v>102</v>
          </cell>
          <cell r="J65">
            <v>0.1</v>
          </cell>
          <cell r="K65">
            <v>2778</v>
          </cell>
          <cell r="L65" t="str">
            <v>0.24</v>
          </cell>
        </row>
        <row r="66">
          <cell r="A66" t="str">
            <v>Slovakia</v>
          </cell>
          <cell r="B66">
            <v>5325</v>
          </cell>
          <cell r="C66">
            <v>-2087</v>
          </cell>
          <cell r="D66">
            <v>6197</v>
          </cell>
          <cell r="E66" t="str">
            <v>Tons</v>
          </cell>
          <cell r="F66">
            <v>859</v>
          </cell>
          <cell r="G66">
            <v>5</v>
          </cell>
          <cell r="H66">
            <v>20</v>
          </cell>
          <cell r="I66">
            <v>-21</v>
          </cell>
          <cell r="J66">
            <v>0.1</v>
          </cell>
          <cell r="K66">
            <v>434</v>
          </cell>
          <cell r="L66" t="str">
            <v>0.25</v>
          </cell>
        </row>
        <row r="67">
          <cell r="A67" t="str">
            <v>Austria</v>
          </cell>
          <cell r="B67">
            <v>4617</v>
          </cell>
          <cell r="C67">
            <v>-7158</v>
          </cell>
          <cell r="D67">
            <v>7311</v>
          </cell>
          <cell r="E67" t="str">
            <v>Tons</v>
          </cell>
          <cell r="F67">
            <v>632</v>
          </cell>
          <cell r="G67">
            <v>8</v>
          </cell>
          <cell r="H67">
            <v>16</v>
          </cell>
          <cell r="I67">
            <v>35</v>
          </cell>
          <cell r="J67">
            <v>0</v>
          </cell>
          <cell r="K67">
            <v>669</v>
          </cell>
          <cell r="L67" t="str">
            <v>0.18</v>
          </cell>
        </row>
        <row r="68">
          <cell r="A68" t="str">
            <v>Chile</v>
          </cell>
          <cell r="B68">
            <v>4499</v>
          </cell>
          <cell r="C68">
            <v>-25976</v>
          </cell>
          <cell r="D68">
            <v>1675</v>
          </cell>
          <cell r="E68" t="str">
            <v>Tons</v>
          </cell>
          <cell r="F68">
            <v>2686</v>
          </cell>
          <cell r="G68">
            <v>-15</v>
          </cell>
          <cell r="H68">
            <v>-16</v>
          </cell>
          <cell r="I68">
            <v>34</v>
          </cell>
          <cell r="J68">
            <v>0</v>
          </cell>
          <cell r="K68">
            <v>10490</v>
          </cell>
          <cell r="L68" t="str">
            <v>0.19</v>
          </cell>
        </row>
        <row r="69">
          <cell r="A69" t="str">
            <v>Iran, Islamic Republic of</v>
          </cell>
          <cell r="B69">
            <v>4193</v>
          </cell>
          <cell r="C69">
            <v>-4837</v>
          </cell>
          <cell r="D69">
            <v>3389</v>
          </cell>
          <cell r="E69" t="str">
            <v>Tons</v>
          </cell>
          <cell r="F69">
            <v>1237</v>
          </cell>
          <cell r="G69">
            <v>7</v>
          </cell>
          <cell r="I69">
            <v>129</v>
          </cell>
          <cell r="J69">
            <v>0</v>
          </cell>
          <cell r="K69">
            <v>3868</v>
          </cell>
          <cell r="L69" t="str">
            <v>0.14</v>
          </cell>
        </row>
        <row r="70">
          <cell r="A70" t="str">
            <v>Saudi Arabia</v>
          </cell>
          <cell r="B70">
            <v>3756</v>
          </cell>
          <cell r="C70">
            <v>-154348</v>
          </cell>
          <cell r="D70">
            <v>5463</v>
          </cell>
          <cell r="E70" t="str">
            <v>Tons</v>
          </cell>
          <cell r="F70">
            <v>688</v>
          </cell>
          <cell r="G70">
            <v>-4</v>
          </cell>
          <cell r="H70">
            <v>1</v>
          </cell>
          <cell r="I70">
            <v>40</v>
          </cell>
          <cell r="J70">
            <v>0</v>
          </cell>
          <cell r="K70">
            <v>1127</v>
          </cell>
          <cell r="L70" t="str">
            <v>0.17</v>
          </cell>
        </row>
        <row r="71">
          <cell r="A71" t="str">
            <v>Djibouti</v>
          </cell>
          <cell r="B71">
            <v>3445</v>
          </cell>
          <cell r="C71">
            <v>-17819</v>
          </cell>
          <cell r="D71">
            <v>5274</v>
          </cell>
          <cell r="E71" t="str">
            <v>Tons</v>
          </cell>
          <cell r="F71">
            <v>653</v>
          </cell>
          <cell r="G71">
            <v>71</v>
          </cell>
          <cell r="H71">
            <v>107</v>
          </cell>
          <cell r="I71">
            <v>88</v>
          </cell>
          <cell r="J71">
            <v>0</v>
          </cell>
          <cell r="K71">
            <v>5936</v>
          </cell>
          <cell r="L71" t="str">
            <v>0.39</v>
          </cell>
        </row>
        <row r="72">
          <cell r="A72" t="str">
            <v>Greece</v>
          </cell>
          <cell r="B72">
            <v>3230</v>
          </cell>
          <cell r="C72">
            <v>-32140</v>
          </cell>
          <cell r="D72">
            <v>1900</v>
          </cell>
          <cell r="E72" t="str">
            <v>Tons</v>
          </cell>
          <cell r="F72">
            <v>1700</v>
          </cell>
          <cell r="G72">
            <v>3</v>
          </cell>
          <cell r="H72">
            <v>3</v>
          </cell>
          <cell r="I72">
            <v>-4</v>
          </cell>
          <cell r="J72">
            <v>0</v>
          </cell>
          <cell r="K72">
            <v>2157</v>
          </cell>
          <cell r="L72" t="str">
            <v>0.21</v>
          </cell>
        </row>
        <row r="73">
          <cell r="A73" t="str">
            <v>Lebanon</v>
          </cell>
          <cell r="B73">
            <v>3149</v>
          </cell>
          <cell r="C73">
            <v>-25985</v>
          </cell>
          <cell r="D73">
            <v>2797</v>
          </cell>
          <cell r="E73" t="str">
            <v>Tons</v>
          </cell>
          <cell r="F73">
            <v>1126</v>
          </cell>
          <cell r="G73">
            <v>26</v>
          </cell>
          <cell r="H73">
            <v>13</v>
          </cell>
          <cell r="I73">
            <v>45</v>
          </cell>
          <cell r="J73">
            <v>0</v>
          </cell>
          <cell r="K73">
            <v>2175</v>
          </cell>
          <cell r="L73" t="str">
            <v>0.1</v>
          </cell>
        </row>
        <row r="74">
          <cell r="A74" t="str">
            <v>Niger</v>
          </cell>
          <cell r="B74">
            <v>3084</v>
          </cell>
          <cell r="C74">
            <v>-753</v>
          </cell>
          <cell r="D74">
            <v>11094</v>
          </cell>
          <cell r="E74" t="str">
            <v>Tons</v>
          </cell>
          <cell r="F74">
            <v>278</v>
          </cell>
          <cell r="G74">
            <v>-34</v>
          </cell>
          <cell r="H74">
            <v>-28</v>
          </cell>
          <cell r="I74">
            <v>-10</v>
          </cell>
          <cell r="J74">
            <v>0</v>
          </cell>
          <cell r="K74">
            <v>664</v>
          </cell>
          <cell r="L74" t="str">
            <v>0.7</v>
          </cell>
        </row>
        <row r="75">
          <cell r="A75" t="str">
            <v>Guatemala</v>
          </cell>
          <cell r="B75">
            <v>3059</v>
          </cell>
          <cell r="C75">
            <v>-11333</v>
          </cell>
          <cell r="D75">
            <v>2082</v>
          </cell>
          <cell r="E75" t="str">
            <v>Tons</v>
          </cell>
          <cell r="F75">
            <v>1469</v>
          </cell>
          <cell r="G75">
            <v>19</v>
          </cell>
          <cell r="H75">
            <v>7</v>
          </cell>
          <cell r="I75">
            <v>-62</v>
          </cell>
          <cell r="J75">
            <v>0</v>
          </cell>
          <cell r="K75">
            <v>2271</v>
          </cell>
          <cell r="L75" t="str">
            <v>0.37</v>
          </cell>
        </row>
        <row r="76">
          <cell r="A76" t="str">
            <v>Morocco</v>
          </cell>
          <cell r="B76">
            <v>2605</v>
          </cell>
          <cell r="C76">
            <v>-7127</v>
          </cell>
          <cell r="D76">
            <v>2230</v>
          </cell>
          <cell r="E76" t="str">
            <v>Tons</v>
          </cell>
          <cell r="F76">
            <v>1168</v>
          </cell>
          <cell r="G76">
            <v>-2</v>
          </cell>
          <cell r="H76">
            <v>6</v>
          </cell>
          <cell r="I76">
            <v>12</v>
          </cell>
          <cell r="J76">
            <v>0</v>
          </cell>
          <cell r="K76">
            <v>2415</v>
          </cell>
          <cell r="L76" t="str">
            <v>0.24</v>
          </cell>
        </row>
        <row r="77">
          <cell r="A77" t="str">
            <v>Costa Rica</v>
          </cell>
          <cell r="B77">
            <v>2189</v>
          </cell>
          <cell r="C77">
            <v>-36372</v>
          </cell>
          <cell r="D77">
            <v>1145</v>
          </cell>
          <cell r="E77" t="str">
            <v>Tons</v>
          </cell>
          <cell r="F77">
            <v>1912</v>
          </cell>
          <cell r="G77">
            <v>-16</v>
          </cell>
          <cell r="H77">
            <v>-24</v>
          </cell>
          <cell r="I77">
            <v>115</v>
          </cell>
          <cell r="J77">
            <v>0</v>
          </cell>
          <cell r="K77">
            <v>3557</v>
          </cell>
          <cell r="L77" t="str">
            <v>0.72</v>
          </cell>
        </row>
        <row r="78">
          <cell r="A78" t="str">
            <v>Hong Kong, China</v>
          </cell>
          <cell r="B78">
            <v>2025</v>
          </cell>
          <cell r="C78">
            <v>-15864</v>
          </cell>
          <cell r="D78">
            <v>1317</v>
          </cell>
          <cell r="E78" t="str">
            <v>Tons</v>
          </cell>
          <cell r="F78">
            <v>1538</v>
          </cell>
          <cell r="G78">
            <v>1</v>
          </cell>
          <cell r="H78">
            <v>-5</v>
          </cell>
          <cell r="I78">
            <v>12</v>
          </cell>
          <cell r="J78">
            <v>0</v>
          </cell>
          <cell r="K78">
            <v>6428</v>
          </cell>
          <cell r="L78" t="str">
            <v>0.17</v>
          </cell>
        </row>
        <row r="79">
          <cell r="A79" t="str">
            <v>Honduras</v>
          </cell>
          <cell r="B79">
            <v>1879</v>
          </cell>
          <cell r="C79">
            <v>-15689</v>
          </cell>
          <cell r="D79">
            <v>1812</v>
          </cell>
          <cell r="E79" t="str">
            <v>Tons</v>
          </cell>
          <cell r="F79">
            <v>1037</v>
          </cell>
          <cell r="G79">
            <v>-46</v>
          </cell>
          <cell r="H79">
            <v>9</v>
          </cell>
          <cell r="I79">
            <v>-62</v>
          </cell>
          <cell r="J79">
            <v>0</v>
          </cell>
          <cell r="K79">
            <v>2709</v>
          </cell>
          <cell r="L79" t="str">
            <v>0.91</v>
          </cell>
        </row>
        <row r="80">
          <cell r="A80" t="str">
            <v>Nepal</v>
          </cell>
          <cell r="B80">
            <v>1780</v>
          </cell>
          <cell r="C80">
            <v>-26600</v>
          </cell>
          <cell r="D80">
            <v>1469</v>
          </cell>
          <cell r="E80" t="str">
            <v>Tons</v>
          </cell>
          <cell r="F80">
            <v>1212</v>
          </cell>
          <cell r="G80">
            <v>13</v>
          </cell>
          <cell r="I80">
            <v>244</v>
          </cell>
          <cell r="J80">
            <v>0</v>
          </cell>
          <cell r="K80">
            <v>1852</v>
          </cell>
          <cell r="L80" t="str">
            <v>0.54</v>
          </cell>
        </row>
        <row r="81">
          <cell r="A81" t="str">
            <v>Moldova, Republic of</v>
          </cell>
          <cell r="B81">
            <v>1668</v>
          </cell>
          <cell r="C81">
            <v>1009</v>
          </cell>
          <cell r="D81">
            <v>3283</v>
          </cell>
          <cell r="E81" t="str">
            <v>Tons</v>
          </cell>
          <cell r="F81">
            <v>508</v>
          </cell>
          <cell r="G81">
            <v>8</v>
          </cell>
          <cell r="H81">
            <v>1</v>
          </cell>
          <cell r="I81">
            <v>11</v>
          </cell>
          <cell r="J81">
            <v>0</v>
          </cell>
          <cell r="K81">
            <v>1354</v>
          </cell>
          <cell r="L81" t="str">
            <v>0.33</v>
          </cell>
        </row>
        <row r="82">
          <cell r="A82" t="str">
            <v>Paraguay</v>
          </cell>
          <cell r="B82">
            <v>1536</v>
          </cell>
          <cell r="C82">
            <v>1150</v>
          </cell>
          <cell r="D82">
            <v>2061</v>
          </cell>
          <cell r="E82" t="str">
            <v>Tons</v>
          </cell>
          <cell r="F82">
            <v>745</v>
          </cell>
          <cell r="G82">
            <v>36</v>
          </cell>
          <cell r="H82">
            <v>41</v>
          </cell>
          <cell r="I82">
            <v>-35</v>
          </cell>
          <cell r="J82">
            <v>0</v>
          </cell>
          <cell r="K82">
            <v>5434</v>
          </cell>
          <cell r="L82" t="str">
            <v>0.51</v>
          </cell>
        </row>
        <row r="83">
          <cell r="A83" t="str">
            <v>Zimbabwe</v>
          </cell>
          <cell r="B83">
            <v>1399</v>
          </cell>
          <cell r="C83">
            <v>-4897</v>
          </cell>
          <cell r="D83">
            <v>763</v>
          </cell>
          <cell r="E83" t="str">
            <v>Tons</v>
          </cell>
          <cell r="F83">
            <v>1834</v>
          </cell>
          <cell r="G83">
            <v>34</v>
          </cell>
          <cell r="H83">
            <v>67</v>
          </cell>
          <cell r="I83">
            <v>-58</v>
          </cell>
          <cell r="J83">
            <v>0</v>
          </cell>
          <cell r="K83">
            <v>1345</v>
          </cell>
          <cell r="L83" t="str">
            <v>0.25</v>
          </cell>
        </row>
        <row r="84">
          <cell r="A84" t="str">
            <v>Viet Nam</v>
          </cell>
          <cell r="B84">
            <v>1359</v>
          </cell>
          <cell r="C84">
            <v>-130530</v>
          </cell>
          <cell r="D84">
            <v>963</v>
          </cell>
          <cell r="E84" t="str">
            <v>Tons</v>
          </cell>
          <cell r="F84">
            <v>1411</v>
          </cell>
          <cell r="G84">
            <v>-15</v>
          </cell>
          <cell r="H84">
            <v>2</v>
          </cell>
          <cell r="I84">
            <v>19</v>
          </cell>
          <cell r="J84">
            <v>0</v>
          </cell>
          <cell r="K84">
            <v>6535</v>
          </cell>
          <cell r="L84" t="str">
            <v>0.1</v>
          </cell>
        </row>
        <row r="85">
          <cell r="A85" t="str">
            <v>Nigeria</v>
          </cell>
          <cell r="B85">
            <v>1353</v>
          </cell>
          <cell r="C85">
            <v>453</v>
          </cell>
          <cell r="D85">
            <v>1418</v>
          </cell>
          <cell r="E85" t="str">
            <v>Tons</v>
          </cell>
          <cell r="F85">
            <v>954</v>
          </cell>
          <cell r="G85">
            <v>-4</v>
          </cell>
          <cell r="H85">
            <v>-7</v>
          </cell>
          <cell r="I85">
            <v>-7</v>
          </cell>
          <cell r="J85">
            <v>0</v>
          </cell>
          <cell r="K85">
            <v>8170</v>
          </cell>
          <cell r="L85" t="str">
            <v>0.29</v>
          </cell>
        </row>
        <row r="86">
          <cell r="A86" t="str">
            <v>Taipei, Chinese</v>
          </cell>
          <cell r="B86">
            <v>1339</v>
          </cell>
          <cell r="C86">
            <v>-38811</v>
          </cell>
          <cell r="D86">
            <v>560</v>
          </cell>
          <cell r="E86" t="str">
            <v>Tons</v>
          </cell>
          <cell r="F86">
            <v>2391</v>
          </cell>
          <cell r="G86">
            <v>-4</v>
          </cell>
          <cell r="H86">
            <v>-5</v>
          </cell>
          <cell r="I86">
            <v>5</v>
          </cell>
          <cell r="J86">
            <v>0</v>
          </cell>
          <cell r="K86">
            <v>5016</v>
          </cell>
          <cell r="L86" t="str">
            <v>0.17</v>
          </cell>
        </row>
        <row r="87">
          <cell r="A87" t="str">
            <v>Romania</v>
          </cell>
          <cell r="B87">
            <v>1334</v>
          </cell>
          <cell r="C87">
            <v>-19792</v>
          </cell>
          <cell r="D87">
            <v>0</v>
          </cell>
          <cell r="E87" t="str">
            <v>Mixed</v>
          </cell>
          <cell r="G87">
            <v>1</v>
          </cell>
          <cell r="I87">
            <v>-24</v>
          </cell>
          <cell r="J87">
            <v>0</v>
          </cell>
          <cell r="K87">
            <v>2901</v>
          </cell>
          <cell r="L87" t="str">
            <v>0.34</v>
          </cell>
        </row>
        <row r="88">
          <cell r="A88" t="str">
            <v>Ireland</v>
          </cell>
          <cell r="B88">
            <v>1104</v>
          </cell>
          <cell r="C88">
            <v>-6331</v>
          </cell>
          <cell r="D88">
            <v>1168</v>
          </cell>
          <cell r="E88" t="str">
            <v>Tons</v>
          </cell>
          <cell r="F88">
            <v>945</v>
          </cell>
          <cell r="G88">
            <v>51</v>
          </cell>
          <cell r="H88">
            <v>71</v>
          </cell>
          <cell r="I88">
            <v>-19</v>
          </cell>
          <cell r="J88">
            <v>0</v>
          </cell>
          <cell r="K88">
            <v>2218</v>
          </cell>
          <cell r="L88" t="str">
            <v>0.33</v>
          </cell>
        </row>
        <row r="89">
          <cell r="A89" t="str">
            <v>Serbia</v>
          </cell>
          <cell r="B89">
            <v>1075</v>
          </cell>
          <cell r="C89">
            <v>-10628</v>
          </cell>
          <cell r="D89">
            <v>669</v>
          </cell>
          <cell r="E89" t="str">
            <v>Tons</v>
          </cell>
          <cell r="F89">
            <v>1607</v>
          </cell>
          <cell r="G89">
            <v>2</v>
          </cell>
          <cell r="H89">
            <v>-4</v>
          </cell>
          <cell r="I89">
            <v>10</v>
          </cell>
          <cell r="J89">
            <v>0</v>
          </cell>
          <cell r="K89">
            <v>4092</v>
          </cell>
          <cell r="L89" t="str">
            <v>0.27</v>
          </cell>
        </row>
        <row r="90">
          <cell r="A90" t="str">
            <v>El Salvador</v>
          </cell>
          <cell r="B90">
            <v>943</v>
          </cell>
          <cell r="C90">
            <v>-26897</v>
          </cell>
          <cell r="D90">
            <v>549</v>
          </cell>
          <cell r="E90" t="str">
            <v>Tons</v>
          </cell>
          <cell r="F90">
            <v>1718</v>
          </cell>
          <cell r="G90">
            <v>-36</v>
          </cell>
          <cell r="H90">
            <v>-29</v>
          </cell>
          <cell r="I90">
            <v>-70</v>
          </cell>
          <cell r="J90">
            <v>0</v>
          </cell>
          <cell r="K90">
            <v>2659</v>
          </cell>
          <cell r="L90" t="str">
            <v>0.78</v>
          </cell>
        </row>
        <row r="91">
          <cell r="A91" t="str">
            <v>Oman</v>
          </cell>
          <cell r="B91">
            <v>880</v>
          </cell>
          <cell r="C91">
            <v>-16823</v>
          </cell>
          <cell r="D91">
            <v>681</v>
          </cell>
          <cell r="E91" t="str">
            <v>Tons</v>
          </cell>
          <cell r="F91">
            <v>1292</v>
          </cell>
          <cell r="G91">
            <v>27</v>
          </cell>
          <cell r="H91">
            <v>31</v>
          </cell>
          <cell r="I91">
            <v>21911</v>
          </cell>
          <cell r="J91">
            <v>0</v>
          </cell>
          <cell r="K91">
            <v>1541</v>
          </cell>
          <cell r="L91" t="str">
            <v>0.88</v>
          </cell>
        </row>
        <row r="92">
          <cell r="A92" t="str">
            <v>Colombia</v>
          </cell>
          <cell r="B92">
            <v>877</v>
          </cell>
          <cell r="C92">
            <v>-115899</v>
          </cell>
          <cell r="D92">
            <v>285</v>
          </cell>
          <cell r="E92" t="str">
            <v>Tons</v>
          </cell>
          <cell r="F92">
            <v>3077</v>
          </cell>
          <cell r="G92">
            <v>0</v>
          </cell>
          <cell r="H92">
            <v>1</v>
          </cell>
          <cell r="I92">
            <v>-60</v>
          </cell>
          <cell r="J92">
            <v>0</v>
          </cell>
          <cell r="K92">
            <v>4068</v>
          </cell>
          <cell r="L92" t="str">
            <v>0.92</v>
          </cell>
        </row>
        <row r="93">
          <cell r="A93" t="str">
            <v>Jordan</v>
          </cell>
          <cell r="B93">
            <v>865</v>
          </cell>
          <cell r="C93">
            <v>-54976</v>
          </cell>
          <cell r="D93">
            <v>959</v>
          </cell>
          <cell r="E93" t="str">
            <v>Tons</v>
          </cell>
          <cell r="F93">
            <v>902</v>
          </cell>
          <cell r="G93">
            <v>-30</v>
          </cell>
          <cell r="H93">
            <v>-33</v>
          </cell>
          <cell r="I93">
            <v>145</v>
          </cell>
          <cell r="J93">
            <v>0</v>
          </cell>
          <cell r="K93">
            <v>2573</v>
          </cell>
          <cell r="L93" t="str">
            <v>0.25</v>
          </cell>
        </row>
        <row r="94">
          <cell r="A94" t="str">
            <v>Cameroon</v>
          </cell>
          <cell r="B94">
            <v>857</v>
          </cell>
          <cell r="C94">
            <v>-4710</v>
          </cell>
          <cell r="D94">
            <v>1731</v>
          </cell>
          <cell r="E94" t="str">
            <v>Tons</v>
          </cell>
          <cell r="F94">
            <v>495</v>
          </cell>
          <cell r="G94">
            <v>114</v>
          </cell>
          <cell r="I94">
            <v>-32</v>
          </cell>
          <cell r="J94">
            <v>0</v>
          </cell>
          <cell r="K94">
            <v>1061</v>
          </cell>
          <cell r="L94" t="str">
            <v>0.91</v>
          </cell>
        </row>
        <row r="95">
          <cell r="A95" t="str">
            <v>Slovenia</v>
          </cell>
          <cell r="B95">
            <v>796</v>
          </cell>
          <cell r="C95">
            <v>-3316</v>
          </cell>
          <cell r="D95">
            <v>991</v>
          </cell>
          <cell r="E95" t="str">
            <v>Tons</v>
          </cell>
          <cell r="F95">
            <v>803</v>
          </cell>
          <cell r="G95">
            <v>11</v>
          </cell>
          <cell r="H95">
            <v>54</v>
          </cell>
          <cell r="I95">
            <v>20</v>
          </cell>
          <cell r="J95">
            <v>0</v>
          </cell>
          <cell r="K95">
            <v>282</v>
          </cell>
          <cell r="L95" t="str">
            <v>0.19</v>
          </cell>
        </row>
        <row r="96">
          <cell r="A96" t="str">
            <v>Rwanda</v>
          </cell>
          <cell r="B96">
            <v>752</v>
          </cell>
          <cell r="C96">
            <v>373</v>
          </cell>
          <cell r="D96">
            <v>2234</v>
          </cell>
          <cell r="E96" t="str">
            <v>Tons</v>
          </cell>
          <cell r="F96">
            <v>337</v>
          </cell>
          <cell r="G96">
            <v>-16</v>
          </cell>
          <cell r="H96">
            <v>-18</v>
          </cell>
          <cell r="I96">
            <v>1402</v>
          </cell>
          <cell r="J96">
            <v>0</v>
          </cell>
          <cell r="K96">
            <v>643</v>
          </cell>
          <cell r="L96" t="str">
            <v>0.56</v>
          </cell>
        </row>
        <row r="97">
          <cell r="A97" t="str">
            <v>Mauritius</v>
          </cell>
          <cell r="B97">
            <v>702</v>
          </cell>
          <cell r="C97">
            <v>-10499</v>
          </cell>
          <cell r="D97">
            <v>424</v>
          </cell>
          <cell r="E97" t="str">
            <v>Tons</v>
          </cell>
          <cell r="F97">
            <v>1656</v>
          </cell>
          <cell r="G97">
            <v>-6</v>
          </cell>
          <cell r="H97">
            <v>-9</v>
          </cell>
          <cell r="I97">
            <v>2</v>
          </cell>
          <cell r="J97">
            <v>0</v>
          </cell>
          <cell r="K97">
            <v>9178</v>
          </cell>
          <cell r="L97" t="str">
            <v>0.98</v>
          </cell>
        </row>
        <row r="98">
          <cell r="A98" t="str">
            <v>Kuwait</v>
          </cell>
          <cell r="B98">
            <v>677</v>
          </cell>
          <cell r="C98">
            <v>-25496</v>
          </cell>
          <cell r="D98">
            <v>768</v>
          </cell>
          <cell r="E98" t="str">
            <v>Tons</v>
          </cell>
          <cell r="F98">
            <v>882</v>
          </cell>
          <cell r="G98">
            <v>106</v>
          </cell>
          <cell r="H98">
            <v>113</v>
          </cell>
          <cell r="I98">
            <v>5</v>
          </cell>
          <cell r="J98">
            <v>0</v>
          </cell>
          <cell r="K98">
            <v>1173</v>
          </cell>
          <cell r="L98" t="str">
            <v>0.26</v>
          </cell>
        </row>
        <row r="99">
          <cell r="A99" t="str">
            <v>Lao People's Democratic Republic</v>
          </cell>
          <cell r="B99">
            <v>639</v>
          </cell>
          <cell r="C99">
            <v>426</v>
          </cell>
          <cell r="D99">
            <v>690</v>
          </cell>
          <cell r="E99" t="str">
            <v>Tons</v>
          </cell>
          <cell r="F99">
            <v>926</v>
          </cell>
          <cell r="G99">
            <v>24</v>
          </cell>
          <cell r="H99">
            <v>-4</v>
          </cell>
          <cell r="I99">
            <v>111</v>
          </cell>
          <cell r="J99">
            <v>0</v>
          </cell>
          <cell r="K99">
            <v>580</v>
          </cell>
          <cell r="L99" t="str">
            <v>0.99</v>
          </cell>
        </row>
        <row r="100">
          <cell r="A100" t="str">
            <v>Burkina Faso</v>
          </cell>
          <cell r="B100">
            <v>621</v>
          </cell>
          <cell r="C100">
            <v>-890</v>
          </cell>
          <cell r="D100">
            <v>3862</v>
          </cell>
          <cell r="E100" t="str">
            <v>Tons</v>
          </cell>
          <cell r="F100">
            <v>161</v>
          </cell>
          <cell r="G100">
            <v>-35</v>
          </cell>
          <cell r="H100">
            <v>-37</v>
          </cell>
          <cell r="I100">
            <v>-57</v>
          </cell>
          <cell r="J100">
            <v>0</v>
          </cell>
          <cell r="K100">
            <v>1018</v>
          </cell>
          <cell r="L100" t="str">
            <v>0.38</v>
          </cell>
        </row>
        <row r="101">
          <cell r="A101" t="str">
            <v>Albania</v>
          </cell>
          <cell r="B101">
            <v>598</v>
          </cell>
          <cell r="C101">
            <v>-449</v>
          </cell>
          <cell r="D101">
            <v>353</v>
          </cell>
          <cell r="E101" t="str">
            <v>Tons</v>
          </cell>
          <cell r="F101">
            <v>1694</v>
          </cell>
          <cell r="G101">
            <v>11</v>
          </cell>
          <cell r="H101">
            <v>18</v>
          </cell>
          <cell r="I101">
            <v>20</v>
          </cell>
          <cell r="J101">
            <v>0</v>
          </cell>
          <cell r="K101">
            <v>489</v>
          </cell>
          <cell r="L101" t="str">
            <v>0.5</v>
          </cell>
        </row>
        <row r="102">
          <cell r="A102" t="str">
            <v>Switzerland</v>
          </cell>
          <cell r="B102">
            <v>576</v>
          </cell>
          <cell r="C102">
            <v>-17902</v>
          </cell>
          <cell r="D102">
            <v>122</v>
          </cell>
          <cell r="E102" t="str">
            <v>Tons</v>
          </cell>
          <cell r="F102">
            <v>4721</v>
          </cell>
          <cell r="G102">
            <v>15</v>
          </cell>
          <cell r="H102">
            <v>-13</v>
          </cell>
          <cell r="I102">
            <v>3</v>
          </cell>
          <cell r="J102">
            <v>0</v>
          </cell>
          <cell r="K102">
            <v>788</v>
          </cell>
          <cell r="L102" t="str">
            <v>0.4</v>
          </cell>
        </row>
        <row r="103">
          <cell r="A103" t="str">
            <v>Ghana</v>
          </cell>
          <cell r="B103">
            <v>558</v>
          </cell>
          <cell r="C103">
            <v>517</v>
          </cell>
          <cell r="D103">
            <v>0</v>
          </cell>
          <cell r="E103" t="str">
            <v>No quantity</v>
          </cell>
          <cell r="G103">
            <v>16</v>
          </cell>
          <cell r="H103">
            <v>70</v>
          </cell>
          <cell r="I103">
            <v>170</v>
          </cell>
          <cell r="J103">
            <v>0</v>
          </cell>
          <cell r="K103">
            <v>5382</v>
          </cell>
          <cell r="L103" t="str">
            <v>0.65</v>
          </cell>
        </row>
        <row r="104">
          <cell r="A104" t="str">
            <v>Botswana</v>
          </cell>
          <cell r="B104">
            <v>551</v>
          </cell>
          <cell r="C104">
            <v>-1914</v>
          </cell>
          <cell r="D104">
            <v>623</v>
          </cell>
          <cell r="E104" t="str">
            <v>Tons</v>
          </cell>
          <cell r="F104">
            <v>884</v>
          </cell>
          <cell r="G104">
            <v>47</v>
          </cell>
          <cell r="H104">
            <v>54</v>
          </cell>
          <cell r="I104">
            <v>-21</v>
          </cell>
          <cell r="J104">
            <v>0</v>
          </cell>
          <cell r="K104">
            <v>522</v>
          </cell>
          <cell r="L104">
            <v>1</v>
          </cell>
        </row>
        <row r="105">
          <cell r="A105" t="str">
            <v>Bangladesh</v>
          </cell>
          <cell r="B105">
            <v>547</v>
          </cell>
          <cell r="C105">
            <v>-378118</v>
          </cell>
          <cell r="D105">
            <v>347</v>
          </cell>
          <cell r="E105" t="str">
            <v>Tons</v>
          </cell>
          <cell r="F105">
            <v>1576</v>
          </cell>
          <cell r="G105">
            <v>14</v>
          </cell>
          <cell r="H105">
            <v>14</v>
          </cell>
          <cell r="I105">
            <v>49</v>
          </cell>
          <cell r="J105">
            <v>0</v>
          </cell>
          <cell r="K105">
            <v>6494</v>
          </cell>
          <cell r="L105" t="str">
            <v>0.37</v>
          </cell>
        </row>
        <row r="106">
          <cell r="A106" t="str">
            <v>Luxembourg</v>
          </cell>
          <cell r="B106">
            <v>474</v>
          </cell>
          <cell r="C106">
            <v>-649</v>
          </cell>
          <cell r="D106">
            <v>935</v>
          </cell>
          <cell r="E106" t="str">
            <v>Tons</v>
          </cell>
          <cell r="F106">
            <v>507</v>
          </cell>
          <cell r="G106">
            <v>-1</v>
          </cell>
          <cell r="H106">
            <v>10</v>
          </cell>
          <cell r="I106">
            <v>-11</v>
          </cell>
          <cell r="J106">
            <v>0</v>
          </cell>
          <cell r="K106">
            <v>308</v>
          </cell>
          <cell r="L106" t="str">
            <v>0.5</v>
          </cell>
        </row>
        <row r="107">
          <cell r="A107" t="str">
            <v>Croatia</v>
          </cell>
          <cell r="B107">
            <v>440</v>
          </cell>
          <cell r="C107">
            <v>-8060</v>
          </cell>
          <cell r="D107">
            <v>0</v>
          </cell>
          <cell r="E107" t="str">
            <v>Mixed</v>
          </cell>
          <cell r="G107">
            <v>8</v>
          </cell>
          <cell r="I107">
            <v>-35</v>
          </cell>
          <cell r="J107">
            <v>0</v>
          </cell>
          <cell r="K107">
            <v>245</v>
          </cell>
          <cell r="L107" t="str">
            <v>0.35</v>
          </cell>
        </row>
        <row r="108">
          <cell r="A108" t="str">
            <v>Korea, Republic of</v>
          </cell>
          <cell r="B108">
            <v>307</v>
          </cell>
          <cell r="C108">
            <v>-54174</v>
          </cell>
          <cell r="D108">
            <v>127</v>
          </cell>
          <cell r="E108" t="str">
            <v>Tons</v>
          </cell>
          <cell r="F108">
            <v>2417</v>
          </cell>
          <cell r="G108">
            <v>82</v>
          </cell>
          <cell r="H108">
            <v>110</v>
          </cell>
          <cell r="I108">
            <v>-53</v>
          </cell>
          <cell r="J108">
            <v>0</v>
          </cell>
          <cell r="K108">
            <v>8890</v>
          </cell>
          <cell r="L108" t="str">
            <v>0.39</v>
          </cell>
        </row>
        <row r="109">
          <cell r="A109" t="str">
            <v>Tajikistan</v>
          </cell>
          <cell r="B109">
            <v>296</v>
          </cell>
          <cell r="C109">
            <v>-758</v>
          </cell>
          <cell r="D109">
            <v>1395</v>
          </cell>
          <cell r="E109" t="str">
            <v>Tons</v>
          </cell>
          <cell r="F109">
            <v>212</v>
          </cell>
          <cell r="G109">
            <v>-26</v>
          </cell>
          <cell r="H109">
            <v>3</v>
          </cell>
          <cell r="I109">
            <v>40</v>
          </cell>
          <cell r="J109">
            <v>0</v>
          </cell>
          <cell r="K109">
            <v>965</v>
          </cell>
          <cell r="L109">
            <v>1</v>
          </cell>
        </row>
        <row r="110">
          <cell r="A110" t="str">
            <v>Bosnia and Herzegovina</v>
          </cell>
          <cell r="B110">
            <v>292</v>
          </cell>
          <cell r="C110">
            <v>-7208</v>
          </cell>
          <cell r="D110">
            <v>167</v>
          </cell>
          <cell r="E110" t="str">
            <v>Tons</v>
          </cell>
          <cell r="F110">
            <v>1749</v>
          </cell>
          <cell r="G110">
            <v>35</v>
          </cell>
          <cell r="H110">
            <v>33</v>
          </cell>
          <cell r="I110">
            <v>16</v>
          </cell>
          <cell r="J110">
            <v>0</v>
          </cell>
          <cell r="K110">
            <v>458</v>
          </cell>
          <cell r="L110" t="str">
            <v>0.53</v>
          </cell>
        </row>
        <row r="111">
          <cell r="A111" t="str">
            <v>Finland</v>
          </cell>
          <cell r="B111">
            <v>220</v>
          </cell>
          <cell r="C111">
            <v>-2036</v>
          </cell>
          <cell r="D111">
            <v>457</v>
          </cell>
          <cell r="E111" t="str">
            <v>Tons</v>
          </cell>
          <cell r="F111">
            <v>481</v>
          </cell>
          <cell r="G111">
            <v>32</v>
          </cell>
          <cell r="H111">
            <v>72</v>
          </cell>
          <cell r="I111">
            <v>193</v>
          </cell>
          <cell r="J111">
            <v>0</v>
          </cell>
          <cell r="K111">
            <v>1353</v>
          </cell>
          <cell r="L111" t="str">
            <v>0.64</v>
          </cell>
        </row>
        <row r="112">
          <cell r="A112" t="str">
            <v>Côte d'Ivoire</v>
          </cell>
          <cell r="B112">
            <v>211</v>
          </cell>
          <cell r="C112">
            <v>-67</v>
          </cell>
          <cell r="D112">
            <v>207</v>
          </cell>
          <cell r="E112" t="str">
            <v>Tons</v>
          </cell>
          <cell r="F112">
            <v>1019</v>
          </cell>
          <cell r="G112">
            <v>-27</v>
          </cell>
          <cell r="I112">
            <v>280</v>
          </cell>
          <cell r="J112">
            <v>0</v>
          </cell>
          <cell r="K112">
            <v>7652</v>
          </cell>
          <cell r="L112" t="str">
            <v>0.53</v>
          </cell>
        </row>
        <row r="113">
          <cell r="A113" t="str">
            <v>Japan</v>
          </cell>
          <cell r="B113">
            <v>186</v>
          </cell>
          <cell r="C113">
            <v>-210361</v>
          </cell>
          <cell r="D113">
            <v>77</v>
          </cell>
          <cell r="E113" t="str">
            <v>Tons</v>
          </cell>
          <cell r="F113">
            <v>2416</v>
          </cell>
          <cell r="G113">
            <v>-1</v>
          </cell>
          <cell r="H113">
            <v>6</v>
          </cell>
          <cell r="I113">
            <v>-7</v>
          </cell>
          <cell r="J113">
            <v>0</v>
          </cell>
          <cell r="K113">
            <v>4734</v>
          </cell>
          <cell r="L113" t="str">
            <v>0.25</v>
          </cell>
        </row>
        <row r="114">
          <cell r="A114" t="str">
            <v>Israel</v>
          </cell>
          <cell r="B114">
            <v>162</v>
          </cell>
          <cell r="C114">
            <v>-35246</v>
          </cell>
          <cell r="D114">
            <v>0</v>
          </cell>
          <cell r="E114" t="str">
            <v>No quantity</v>
          </cell>
          <cell r="G114">
            <v>-9</v>
          </cell>
          <cell r="I114">
            <v>-27</v>
          </cell>
          <cell r="J114">
            <v>0</v>
          </cell>
          <cell r="K114">
            <v>8594</v>
          </cell>
          <cell r="L114" t="str">
            <v>0.64</v>
          </cell>
        </row>
        <row r="115">
          <cell r="A115" t="str">
            <v>Belarus</v>
          </cell>
          <cell r="B115">
            <v>153</v>
          </cell>
          <cell r="C115">
            <v>-3050</v>
          </cell>
          <cell r="D115">
            <v>445</v>
          </cell>
          <cell r="E115" t="str">
            <v>Tons</v>
          </cell>
          <cell r="F115">
            <v>344</v>
          </cell>
          <cell r="G115">
            <v>16</v>
          </cell>
          <cell r="H115">
            <v>40</v>
          </cell>
          <cell r="I115">
            <v>155</v>
          </cell>
          <cell r="J115">
            <v>0</v>
          </cell>
          <cell r="K115">
            <v>468</v>
          </cell>
          <cell r="L115" t="str">
            <v>0.63</v>
          </cell>
        </row>
        <row r="116">
          <cell r="A116" t="str">
            <v>Cyprus</v>
          </cell>
          <cell r="B116">
            <v>137</v>
          </cell>
          <cell r="C116">
            <v>-3950</v>
          </cell>
          <cell r="D116">
            <v>0</v>
          </cell>
          <cell r="E116" t="str">
            <v>Mixed</v>
          </cell>
          <cell r="G116">
            <v>-29</v>
          </cell>
          <cell r="I116">
            <v>55</v>
          </cell>
          <cell r="J116">
            <v>0</v>
          </cell>
          <cell r="K116">
            <v>1673</v>
          </cell>
          <cell r="L116" t="str">
            <v>0.23</v>
          </cell>
        </row>
        <row r="117">
          <cell r="A117" t="str">
            <v>Macedonia, The Former Yugoslav Republic of</v>
          </cell>
          <cell r="B117">
            <v>135</v>
          </cell>
          <cell r="C117">
            <v>-3302</v>
          </cell>
          <cell r="D117">
            <v>130</v>
          </cell>
          <cell r="E117" t="str">
            <v>Tons</v>
          </cell>
          <cell r="F117">
            <v>1038</v>
          </cell>
          <cell r="G117">
            <v>26</v>
          </cell>
          <cell r="H117">
            <v>35</v>
          </cell>
          <cell r="I117">
            <v>30</v>
          </cell>
          <cell r="J117">
            <v>0</v>
          </cell>
          <cell r="K117">
            <v>2924</v>
          </cell>
          <cell r="L117" t="str">
            <v>0.2</v>
          </cell>
        </row>
        <row r="118">
          <cell r="A118" t="str">
            <v>Norway</v>
          </cell>
          <cell r="B118">
            <v>134</v>
          </cell>
          <cell r="C118">
            <v>-36744</v>
          </cell>
          <cell r="D118">
            <v>227</v>
          </cell>
          <cell r="E118" t="str">
            <v>Tons</v>
          </cell>
          <cell r="F118">
            <v>590</v>
          </cell>
          <cell r="G118">
            <v>3</v>
          </cell>
          <cell r="H118">
            <v>52</v>
          </cell>
          <cell r="I118">
            <v>-28</v>
          </cell>
          <cell r="J118">
            <v>0</v>
          </cell>
          <cell r="K118">
            <v>867</v>
          </cell>
          <cell r="L118" t="str">
            <v>0.37</v>
          </cell>
        </row>
        <row r="119">
          <cell r="A119" t="str">
            <v>Yemen</v>
          </cell>
          <cell r="B119">
            <v>121</v>
          </cell>
          <cell r="C119">
            <v>-29904</v>
          </cell>
          <cell r="D119">
            <v>146</v>
          </cell>
          <cell r="E119" t="str">
            <v>Tons</v>
          </cell>
          <cell r="F119">
            <v>829</v>
          </cell>
          <cell r="G119">
            <v>72</v>
          </cell>
          <cell r="I119">
            <v>-77</v>
          </cell>
          <cell r="J119">
            <v>0</v>
          </cell>
          <cell r="K119">
            <v>2788</v>
          </cell>
          <cell r="L119" t="str">
            <v>0.52</v>
          </cell>
        </row>
        <row r="120">
          <cell r="A120" t="str">
            <v>Free Zones</v>
          </cell>
          <cell r="B120">
            <v>116</v>
          </cell>
          <cell r="C120">
            <v>-3179</v>
          </cell>
          <cell r="D120">
            <v>120</v>
          </cell>
          <cell r="E120" t="str">
            <v>Tons</v>
          </cell>
          <cell r="F120">
            <v>967</v>
          </cell>
          <cell r="G120">
            <v>61</v>
          </cell>
          <cell r="I120">
            <v>-41</v>
          </cell>
          <cell r="J120">
            <v>0</v>
          </cell>
          <cell r="L120" t="str">
            <v>0.64</v>
          </cell>
        </row>
        <row r="121">
          <cell r="A121" t="str">
            <v>Trinidad and Tobago</v>
          </cell>
          <cell r="B121">
            <v>103</v>
          </cell>
          <cell r="C121">
            <v>-8833</v>
          </cell>
          <cell r="D121">
            <v>36</v>
          </cell>
          <cell r="E121" t="str">
            <v>Tons</v>
          </cell>
          <cell r="F121">
            <v>2861</v>
          </cell>
          <cell r="G121">
            <v>6</v>
          </cell>
          <cell r="H121">
            <v>37</v>
          </cell>
          <cell r="I121">
            <v>5</v>
          </cell>
          <cell r="J121">
            <v>0</v>
          </cell>
          <cell r="K121">
            <v>4484</v>
          </cell>
          <cell r="L121" t="str">
            <v>0.52</v>
          </cell>
        </row>
        <row r="122">
          <cell r="A122" t="str">
            <v>Sierra Leone</v>
          </cell>
          <cell r="B122">
            <v>97</v>
          </cell>
          <cell r="C122">
            <v>-1220</v>
          </cell>
          <cell r="D122">
            <v>42</v>
          </cell>
          <cell r="E122" t="str">
            <v>Tons</v>
          </cell>
          <cell r="F122">
            <v>2310</v>
          </cell>
          <cell r="G122">
            <v>-6</v>
          </cell>
          <cell r="H122">
            <v>-7</v>
          </cell>
          <cell r="I122">
            <v>9</v>
          </cell>
          <cell r="J122">
            <v>0</v>
          </cell>
          <cell r="K122">
            <v>5012</v>
          </cell>
          <cell r="L122">
            <v>1</v>
          </cell>
        </row>
        <row r="123">
          <cell r="A123" t="str">
            <v>Central African Republic</v>
          </cell>
          <cell r="B123">
            <v>95</v>
          </cell>
          <cell r="C123">
            <v>-2487</v>
          </cell>
          <cell r="D123">
            <v>197</v>
          </cell>
          <cell r="E123" t="str">
            <v>Tons</v>
          </cell>
          <cell r="F123">
            <v>482</v>
          </cell>
          <cell r="I123">
            <v>4668</v>
          </cell>
          <cell r="J123">
            <v>0</v>
          </cell>
          <cell r="K123">
            <v>10427</v>
          </cell>
          <cell r="L123">
            <v>1</v>
          </cell>
        </row>
        <row r="124">
          <cell r="A124" t="str">
            <v>Cambodia</v>
          </cell>
          <cell r="B124">
            <v>81</v>
          </cell>
          <cell r="C124">
            <v>-1644</v>
          </cell>
          <cell r="D124">
            <v>74</v>
          </cell>
          <cell r="E124" t="str">
            <v>Tons</v>
          </cell>
          <cell r="F124">
            <v>1095</v>
          </cell>
          <cell r="G124">
            <v>-37</v>
          </cell>
          <cell r="I124">
            <v>1925</v>
          </cell>
          <cell r="J124">
            <v>0</v>
          </cell>
          <cell r="K124">
            <v>5167</v>
          </cell>
          <cell r="L124" t="str">
            <v>0.49</v>
          </cell>
        </row>
        <row r="125">
          <cell r="A125" t="str">
            <v>Tunisia</v>
          </cell>
          <cell r="B125">
            <v>77</v>
          </cell>
          <cell r="C125">
            <v>-14903</v>
          </cell>
          <cell r="D125">
            <v>72</v>
          </cell>
          <cell r="E125" t="str">
            <v>Tons</v>
          </cell>
          <cell r="F125">
            <v>1069</v>
          </cell>
          <cell r="G125">
            <v>-13</v>
          </cell>
          <cell r="I125">
            <v>-62</v>
          </cell>
          <cell r="J125">
            <v>0</v>
          </cell>
          <cell r="K125">
            <v>3347</v>
          </cell>
          <cell r="L125" t="str">
            <v>0.77</v>
          </cell>
        </row>
        <row r="126">
          <cell r="A126" t="str">
            <v>Venezuela, Bolivarian Republic of</v>
          </cell>
          <cell r="B126">
            <v>74</v>
          </cell>
          <cell r="C126">
            <v>-47277</v>
          </cell>
          <cell r="D126">
            <v>55</v>
          </cell>
          <cell r="E126" t="str">
            <v>Tons</v>
          </cell>
          <cell r="F126">
            <v>1345</v>
          </cell>
          <cell r="G126">
            <v>-65</v>
          </cell>
          <cell r="J126">
            <v>0</v>
          </cell>
          <cell r="K126">
            <v>13995</v>
          </cell>
          <cell r="L126" t="str">
            <v>0.73</v>
          </cell>
        </row>
        <row r="127">
          <cell r="A127" t="str">
            <v>Bahrain</v>
          </cell>
          <cell r="B127">
            <v>72</v>
          </cell>
          <cell r="C127">
            <v>-11656</v>
          </cell>
          <cell r="D127">
            <v>64</v>
          </cell>
          <cell r="E127" t="str">
            <v>Tons</v>
          </cell>
          <cell r="F127">
            <v>1125</v>
          </cell>
          <cell r="G127">
            <v>35</v>
          </cell>
          <cell r="H127">
            <v>62</v>
          </cell>
          <cell r="I127">
            <v>-16</v>
          </cell>
          <cell r="J127">
            <v>0</v>
          </cell>
          <cell r="K127">
            <v>1746</v>
          </cell>
          <cell r="L127" t="str">
            <v>0.6</v>
          </cell>
        </row>
        <row r="128">
          <cell r="A128" t="str">
            <v>Brunei Darussalam</v>
          </cell>
          <cell r="B128">
            <v>68</v>
          </cell>
          <cell r="C128">
            <v>-1132</v>
          </cell>
          <cell r="D128">
            <v>52</v>
          </cell>
          <cell r="E128" t="str">
            <v>Tons</v>
          </cell>
          <cell r="F128">
            <v>1308</v>
          </cell>
          <cell r="J128">
            <v>0</v>
          </cell>
          <cell r="K128">
            <v>758</v>
          </cell>
          <cell r="L128">
            <v>1</v>
          </cell>
        </row>
        <row r="129">
          <cell r="A129" t="str">
            <v>Papua New Guinea</v>
          </cell>
          <cell r="B129">
            <v>67</v>
          </cell>
          <cell r="C129">
            <v>-10</v>
          </cell>
          <cell r="D129">
            <v>1</v>
          </cell>
          <cell r="E129" t="str">
            <v>Tons</v>
          </cell>
          <cell r="F129">
            <v>67000</v>
          </cell>
          <cell r="G129">
            <v>17</v>
          </cell>
          <cell r="H129">
            <v>7</v>
          </cell>
          <cell r="I129">
            <v>-34</v>
          </cell>
          <cell r="J129">
            <v>0</v>
          </cell>
          <cell r="K129">
            <v>14252</v>
          </cell>
          <cell r="L129">
            <v>1</v>
          </cell>
        </row>
        <row r="130">
          <cell r="A130" t="str">
            <v>Jamaica</v>
          </cell>
          <cell r="B130">
            <v>65</v>
          </cell>
          <cell r="C130">
            <v>-8508</v>
          </cell>
          <cell r="D130">
            <v>26</v>
          </cell>
          <cell r="E130" t="str">
            <v>Tons</v>
          </cell>
          <cell r="F130">
            <v>2500</v>
          </cell>
          <cell r="G130">
            <v>43</v>
          </cell>
          <cell r="H130">
            <v>50</v>
          </cell>
          <cell r="I130">
            <v>10</v>
          </cell>
          <cell r="J130">
            <v>0</v>
          </cell>
          <cell r="K130">
            <v>7407</v>
          </cell>
          <cell r="L130" t="str">
            <v>0.97</v>
          </cell>
        </row>
        <row r="131">
          <cell r="A131" t="str">
            <v>Benin</v>
          </cell>
          <cell r="B131">
            <v>58</v>
          </cell>
          <cell r="C131">
            <v>-160</v>
          </cell>
          <cell r="D131">
            <v>261</v>
          </cell>
          <cell r="E131" t="str">
            <v>Tons</v>
          </cell>
          <cell r="F131">
            <v>222</v>
          </cell>
          <cell r="G131">
            <v>80</v>
          </cell>
          <cell r="H131">
            <v>65</v>
          </cell>
          <cell r="I131">
            <v>345</v>
          </cell>
          <cell r="J131">
            <v>0</v>
          </cell>
          <cell r="K131">
            <v>2671</v>
          </cell>
          <cell r="L131" t="str">
            <v>0.18</v>
          </cell>
        </row>
        <row r="132">
          <cell r="A132" t="str">
            <v>Togo</v>
          </cell>
          <cell r="B132">
            <v>47</v>
          </cell>
          <cell r="C132">
            <v>-6</v>
          </cell>
          <cell r="D132">
            <v>19</v>
          </cell>
          <cell r="E132" t="str">
            <v>Tons</v>
          </cell>
          <cell r="F132">
            <v>2474</v>
          </cell>
          <cell r="G132">
            <v>-46</v>
          </cell>
          <cell r="H132">
            <v>-66</v>
          </cell>
          <cell r="J132">
            <v>0</v>
          </cell>
          <cell r="K132">
            <v>4381</v>
          </cell>
          <cell r="L132">
            <v>1</v>
          </cell>
        </row>
        <row r="133">
          <cell r="A133" t="str">
            <v>Burundi</v>
          </cell>
          <cell r="B133">
            <v>38</v>
          </cell>
          <cell r="C133">
            <v>-590</v>
          </cell>
          <cell r="D133">
            <v>277</v>
          </cell>
          <cell r="E133" t="str">
            <v>Tons</v>
          </cell>
          <cell r="F133">
            <v>137</v>
          </cell>
          <cell r="G133">
            <v>10</v>
          </cell>
          <cell r="H133">
            <v>22</v>
          </cell>
          <cell r="J133">
            <v>0</v>
          </cell>
          <cell r="K133">
            <v>787</v>
          </cell>
          <cell r="L133" t="str">
            <v>0.73</v>
          </cell>
        </row>
        <row r="134">
          <cell r="A134" t="str">
            <v>Georgia</v>
          </cell>
          <cell r="B134">
            <v>36</v>
          </cell>
          <cell r="C134">
            <v>-6300</v>
          </cell>
          <cell r="D134">
            <v>27</v>
          </cell>
          <cell r="E134" t="str">
            <v>Tons</v>
          </cell>
          <cell r="F134">
            <v>1333</v>
          </cell>
          <cell r="G134">
            <v>-3</v>
          </cell>
          <cell r="H134">
            <v>8</v>
          </cell>
          <cell r="J134">
            <v>0</v>
          </cell>
          <cell r="K134">
            <v>825</v>
          </cell>
          <cell r="L134" t="str">
            <v>0.63</v>
          </cell>
        </row>
        <row r="135">
          <cell r="A135" t="str">
            <v>Guyana</v>
          </cell>
          <cell r="B135">
            <v>24</v>
          </cell>
          <cell r="C135">
            <v>-4352</v>
          </cell>
          <cell r="D135">
            <v>35</v>
          </cell>
          <cell r="E135" t="str">
            <v>Tons</v>
          </cell>
          <cell r="F135">
            <v>686</v>
          </cell>
          <cell r="G135">
            <v>55</v>
          </cell>
          <cell r="H135">
            <v>35</v>
          </cell>
          <cell r="I135">
            <v>243</v>
          </cell>
          <cell r="J135">
            <v>0</v>
          </cell>
          <cell r="K135">
            <v>298</v>
          </cell>
          <cell r="L135">
            <v>1</v>
          </cell>
        </row>
        <row r="136">
          <cell r="A136" t="str">
            <v>Azerbaijan</v>
          </cell>
          <cell r="B136">
            <v>24</v>
          </cell>
          <cell r="C136">
            <v>-5628</v>
          </cell>
          <cell r="D136">
            <v>43</v>
          </cell>
          <cell r="E136" t="str">
            <v>Tons</v>
          </cell>
          <cell r="F136">
            <v>558</v>
          </cell>
          <cell r="G136">
            <v>7</v>
          </cell>
          <cell r="H136">
            <v>4</v>
          </cell>
          <cell r="I136">
            <v>-79</v>
          </cell>
          <cell r="J136">
            <v>0</v>
          </cell>
          <cell r="K136">
            <v>1852</v>
          </cell>
          <cell r="L136">
            <v>1</v>
          </cell>
        </row>
        <row r="137">
          <cell r="A137" t="str">
            <v>Grenada</v>
          </cell>
          <cell r="B137">
            <v>23</v>
          </cell>
          <cell r="C137">
            <v>-165</v>
          </cell>
          <cell r="D137">
            <v>22</v>
          </cell>
          <cell r="E137" t="str">
            <v>Tons</v>
          </cell>
          <cell r="F137">
            <v>1045</v>
          </cell>
          <cell r="J137">
            <v>0</v>
          </cell>
          <cell r="K137">
            <v>17612</v>
          </cell>
          <cell r="L137">
            <v>1</v>
          </cell>
        </row>
        <row r="138">
          <cell r="A138" t="str">
            <v>Gambia</v>
          </cell>
          <cell r="B138">
            <v>23</v>
          </cell>
          <cell r="C138">
            <v>-192</v>
          </cell>
          <cell r="D138">
            <v>12</v>
          </cell>
          <cell r="E138" t="str">
            <v>Tons</v>
          </cell>
          <cell r="F138">
            <v>1917</v>
          </cell>
          <cell r="G138">
            <v>63</v>
          </cell>
          <cell r="I138">
            <v>1042</v>
          </cell>
          <cell r="J138">
            <v>0</v>
          </cell>
          <cell r="K138">
            <v>4556</v>
          </cell>
          <cell r="L138">
            <v>1</v>
          </cell>
        </row>
        <row r="139">
          <cell r="A139" t="str">
            <v>Macao, China</v>
          </cell>
          <cell r="B139">
            <v>19</v>
          </cell>
          <cell r="C139">
            <v>-853</v>
          </cell>
          <cell r="D139">
            <v>3</v>
          </cell>
          <cell r="E139" t="str">
            <v>Tons</v>
          </cell>
          <cell r="F139">
            <v>6333</v>
          </cell>
          <cell r="G139">
            <v>34</v>
          </cell>
          <cell r="I139">
            <v>850</v>
          </cell>
          <cell r="J139">
            <v>0</v>
          </cell>
          <cell r="L139">
            <v>1</v>
          </cell>
        </row>
        <row r="140">
          <cell r="A140" t="str">
            <v>Eritrea</v>
          </cell>
          <cell r="B140">
            <v>17</v>
          </cell>
          <cell r="C140">
            <v>-10275</v>
          </cell>
          <cell r="D140">
            <v>42</v>
          </cell>
          <cell r="E140" t="str">
            <v>Tons</v>
          </cell>
          <cell r="F140">
            <v>405</v>
          </cell>
          <cell r="I140">
            <v>305</v>
          </cell>
          <cell r="J140">
            <v>0</v>
          </cell>
          <cell r="K140">
            <v>6387</v>
          </cell>
          <cell r="L140" t="str">
            <v>0.5</v>
          </cell>
        </row>
        <row r="141">
          <cell r="A141" t="str">
            <v>Qatar</v>
          </cell>
          <cell r="B141">
            <v>15</v>
          </cell>
          <cell r="C141">
            <v>-19363</v>
          </cell>
          <cell r="D141">
            <v>9</v>
          </cell>
          <cell r="E141" t="str">
            <v>Tons</v>
          </cell>
          <cell r="F141">
            <v>1667</v>
          </cell>
          <cell r="G141">
            <v>-36</v>
          </cell>
          <cell r="H141">
            <v>-32</v>
          </cell>
          <cell r="J141">
            <v>0</v>
          </cell>
          <cell r="K141">
            <v>2239</v>
          </cell>
          <cell r="L141" t="str">
            <v>0.88</v>
          </cell>
        </row>
        <row r="142">
          <cell r="A142" t="str">
            <v>Somalia</v>
          </cell>
          <cell r="B142">
            <v>15</v>
          </cell>
          <cell r="C142">
            <v>-3150</v>
          </cell>
          <cell r="D142">
            <v>34</v>
          </cell>
          <cell r="E142" t="str">
            <v>Tons</v>
          </cell>
          <cell r="F142">
            <v>441</v>
          </cell>
          <cell r="G142">
            <v>11</v>
          </cell>
          <cell r="I142">
            <v>650</v>
          </cell>
          <cell r="J142">
            <v>0</v>
          </cell>
          <cell r="K142">
            <v>7632</v>
          </cell>
          <cell r="L142" t="str">
            <v>0.77</v>
          </cell>
        </row>
        <row r="143">
          <cell r="A143" t="str">
            <v>Iraq</v>
          </cell>
          <cell r="B143">
            <v>14</v>
          </cell>
          <cell r="C143">
            <v>-64218</v>
          </cell>
          <cell r="D143">
            <v>9</v>
          </cell>
          <cell r="E143" t="str">
            <v>Tons</v>
          </cell>
          <cell r="F143">
            <v>1556</v>
          </cell>
          <cell r="G143">
            <v>-34</v>
          </cell>
          <cell r="H143">
            <v>-63</v>
          </cell>
          <cell r="I143">
            <v>-55</v>
          </cell>
          <cell r="J143">
            <v>0</v>
          </cell>
          <cell r="K143">
            <v>1191</v>
          </cell>
          <cell r="L143">
            <v>1</v>
          </cell>
        </row>
        <row r="144">
          <cell r="A144" t="str">
            <v>Mongolia</v>
          </cell>
          <cell r="B144">
            <v>8</v>
          </cell>
          <cell r="C144">
            <v>-135</v>
          </cell>
          <cell r="D144">
            <v>7</v>
          </cell>
          <cell r="E144" t="str">
            <v>Tons</v>
          </cell>
          <cell r="F144">
            <v>1143</v>
          </cell>
          <cell r="G144">
            <v>-3</v>
          </cell>
          <cell r="I144">
            <v>-20</v>
          </cell>
          <cell r="J144">
            <v>0</v>
          </cell>
          <cell r="K144">
            <v>8176</v>
          </cell>
          <cell r="L144" t="str">
            <v>0.53</v>
          </cell>
        </row>
        <row r="145">
          <cell r="A145" t="str">
            <v>Lesotho</v>
          </cell>
          <cell r="B145">
            <v>6</v>
          </cell>
          <cell r="C145">
            <v>-1423</v>
          </cell>
          <cell r="D145">
            <v>8</v>
          </cell>
          <cell r="E145" t="str">
            <v>Tons</v>
          </cell>
          <cell r="F145">
            <v>750</v>
          </cell>
          <cell r="G145">
            <v>6</v>
          </cell>
          <cell r="H145">
            <v>82</v>
          </cell>
          <cell r="I145">
            <v>0</v>
          </cell>
          <cell r="J145">
            <v>0</v>
          </cell>
          <cell r="K145">
            <v>369</v>
          </cell>
          <cell r="L145">
            <v>1</v>
          </cell>
        </row>
        <row r="146">
          <cell r="A146" t="str">
            <v>Fiji</v>
          </cell>
          <cell r="B146">
            <v>5</v>
          </cell>
          <cell r="C146">
            <v>-3394</v>
          </cell>
          <cell r="D146">
            <v>5</v>
          </cell>
          <cell r="E146" t="str">
            <v>Tons</v>
          </cell>
          <cell r="F146">
            <v>1000</v>
          </cell>
          <cell r="G146">
            <v>8</v>
          </cell>
          <cell r="H146">
            <v>-11</v>
          </cell>
          <cell r="I146">
            <v>-84</v>
          </cell>
          <cell r="J146">
            <v>0</v>
          </cell>
          <cell r="K146">
            <v>6101</v>
          </cell>
          <cell r="L146" t="str">
            <v>0.52</v>
          </cell>
        </row>
        <row r="147">
          <cell r="A147" t="str">
            <v>Gabon</v>
          </cell>
          <cell r="B147">
            <v>5</v>
          </cell>
          <cell r="C147">
            <v>-20</v>
          </cell>
          <cell r="D147">
            <v>1</v>
          </cell>
          <cell r="E147" t="str">
            <v>Tons</v>
          </cell>
          <cell r="F147">
            <v>5000</v>
          </cell>
          <cell r="G147">
            <v>-27</v>
          </cell>
          <cell r="I147">
            <v>-88</v>
          </cell>
          <cell r="J147">
            <v>0</v>
          </cell>
          <cell r="K147">
            <v>6122</v>
          </cell>
          <cell r="L147">
            <v>1</v>
          </cell>
        </row>
        <row r="148">
          <cell r="A148" t="str">
            <v>Philippines</v>
          </cell>
          <cell r="B148">
            <v>4</v>
          </cell>
          <cell r="C148">
            <v>-44842</v>
          </cell>
          <cell r="D148">
            <v>2</v>
          </cell>
          <cell r="E148" t="str">
            <v>Tons</v>
          </cell>
          <cell r="F148">
            <v>2000</v>
          </cell>
          <cell r="G148">
            <v>-65</v>
          </cell>
          <cell r="H148">
            <v>-67</v>
          </cell>
          <cell r="I148">
            <v>-93</v>
          </cell>
          <cell r="J148">
            <v>0</v>
          </cell>
          <cell r="K148">
            <v>11550</v>
          </cell>
          <cell r="L148" t="str">
            <v>0.38</v>
          </cell>
        </row>
        <row r="149">
          <cell r="A149" t="str">
            <v>Mali</v>
          </cell>
          <cell r="B149">
            <v>3</v>
          </cell>
          <cell r="C149">
            <v>-383</v>
          </cell>
          <cell r="D149">
            <v>5</v>
          </cell>
          <cell r="E149" t="str">
            <v>Tons</v>
          </cell>
          <cell r="F149">
            <v>600</v>
          </cell>
          <cell r="G149">
            <v>3</v>
          </cell>
          <cell r="I149">
            <v>50</v>
          </cell>
          <cell r="J149">
            <v>0</v>
          </cell>
          <cell r="K149">
            <v>6248</v>
          </cell>
          <cell r="L149">
            <v>1</v>
          </cell>
        </row>
        <row r="150">
          <cell r="A150" t="str">
            <v>Congo, Democratic Republic of the</v>
          </cell>
          <cell r="B150">
            <v>3</v>
          </cell>
          <cell r="C150">
            <v>-3746</v>
          </cell>
          <cell r="D150">
            <v>1</v>
          </cell>
          <cell r="E150" t="str">
            <v>Tons</v>
          </cell>
          <cell r="F150">
            <v>3000</v>
          </cell>
          <cell r="G150">
            <v>10</v>
          </cell>
          <cell r="I150">
            <v>-40</v>
          </cell>
          <cell r="J150">
            <v>0</v>
          </cell>
          <cell r="K150">
            <v>5933</v>
          </cell>
          <cell r="L150">
            <v>1</v>
          </cell>
        </row>
        <row r="151">
          <cell r="A151" t="str">
            <v>Armenia</v>
          </cell>
          <cell r="B151">
            <v>1</v>
          </cell>
          <cell r="C151">
            <v>-2999</v>
          </cell>
          <cell r="D151">
            <v>820</v>
          </cell>
          <cell r="E151" t="str">
            <v>Tons</v>
          </cell>
          <cell r="F151">
            <v>44562</v>
          </cell>
          <cell r="G151">
            <v>30</v>
          </cell>
          <cell r="H151">
            <v>435</v>
          </cell>
          <cell r="J151">
            <v>0</v>
          </cell>
          <cell r="K151">
            <v>1798</v>
          </cell>
          <cell r="L151">
            <v>1</v>
          </cell>
        </row>
        <row r="152">
          <cell r="A152" t="str">
            <v>Tokelau</v>
          </cell>
          <cell r="B152">
            <v>1</v>
          </cell>
          <cell r="C152">
            <v>1</v>
          </cell>
          <cell r="D152">
            <v>0</v>
          </cell>
          <cell r="E152" t="str">
            <v>Tons</v>
          </cell>
          <cell r="G152">
            <v>-71</v>
          </cell>
          <cell r="J152">
            <v>0</v>
          </cell>
          <cell r="K152">
            <v>12152</v>
          </cell>
          <cell r="L152">
            <v>1</v>
          </cell>
        </row>
      </sheetData>
      <sheetData sheetId="7">
        <row r="2">
          <cell r="A2" t="str">
            <v>Importers</v>
          </cell>
          <cell r="B2" t="str">
            <v>Exported value in 2011</v>
          </cell>
          <cell r="C2" t="str">
            <v>Exported value in 2012</v>
          </cell>
          <cell r="D2" t="str">
            <v>Exported value in 2013</v>
          </cell>
          <cell r="E2" t="str">
            <v>Exported value in 2014</v>
          </cell>
          <cell r="F2" t="str">
            <v>Exported value in 2015</v>
          </cell>
          <cell r="G2" t="str">
            <v>ARTIŞ - AZALIŞ (%)</v>
          </cell>
        </row>
        <row r="3">
          <cell r="A3" t="str">
            <v>World</v>
          </cell>
          <cell r="B3">
            <v>254521</v>
          </cell>
          <cell r="C3">
            <v>209412</v>
          </cell>
          <cell r="D3">
            <v>211650</v>
          </cell>
          <cell r="E3">
            <v>243100</v>
          </cell>
          <cell r="F3">
            <v>318852</v>
          </cell>
          <cell r="G3">
            <v>31.16083916083916</v>
          </cell>
        </row>
        <row r="4">
          <cell r="A4" t="str">
            <v>Iraq</v>
          </cell>
          <cell r="B4">
            <v>58352</v>
          </cell>
          <cell r="C4">
            <v>48041</v>
          </cell>
          <cell r="D4">
            <v>62116</v>
          </cell>
          <cell r="E4">
            <v>55728</v>
          </cell>
          <cell r="F4">
            <v>56972</v>
          </cell>
          <cell r="G4">
            <v>2.2322710307206428</v>
          </cell>
        </row>
        <row r="5">
          <cell r="A5" t="str">
            <v>Sudan (North + South)</v>
          </cell>
          <cell r="B5">
            <v>28658</v>
          </cell>
          <cell r="C5">
            <v>28839</v>
          </cell>
          <cell r="D5">
            <v>33569</v>
          </cell>
          <cell r="E5">
            <v>43616</v>
          </cell>
          <cell r="F5">
            <v>38060</v>
          </cell>
          <cell r="G5">
            <v>-12.738444607483492</v>
          </cell>
        </row>
        <row r="6">
          <cell r="A6" t="str">
            <v>Egypt</v>
          </cell>
          <cell r="B6">
            <v>37349</v>
          </cell>
          <cell r="C6">
            <v>19854</v>
          </cell>
          <cell r="D6">
            <v>15023</v>
          </cell>
          <cell r="E6">
            <v>10911</v>
          </cell>
          <cell r="F6">
            <v>31983</v>
          </cell>
          <cell r="G6">
            <v>193.12620291448997</v>
          </cell>
        </row>
        <row r="7">
          <cell r="A7" t="str">
            <v>Syrian Arab Republic</v>
          </cell>
          <cell r="B7">
            <v>5438</v>
          </cell>
          <cell r="C7">
            <v>1493</v>
          </cell>
          <cell r="D7">
            <v>4529</v>
          </cell>
          <cell r="E7">
            <v>13211</v>
          </cell>
          <cell r="F7">
            <v>22039</v>
          </cell>
          <cell r="G7">
            <v>66.823101960487477</v>
          </cell>
        </row>
        <row r="8">
          <cell r="A8" t="str">
            <v>Germany</v>
          </cell>
          <cell r="B8">
            <v>10760</v>
          </cell>
          <cell r="C8">
            <v>9578</v>
          </cell>
          <cell r="D8">
            <v>10294</v>
          </cell>
          <cell r="E8">
            <v>13686</v>
          </cell>
          <cell r="F8">
            <v>15508</v>
          </cell>
          <cell r="G8">
            <v>13.312874470261582</v>
          </cell>
        </row>
        <row r="9">
          <cell r="A9" t="str">
            <v>Saudi Arabia</v>
          </cell>
          <cell r="B9">
            <v>22378</v>
          </cell>
          <cell r="C9">
            <v>11308</v>
          </cell>
          <cell r="D9">
            <v>9602</v>
          </cell>
          <cell r="E9">
            <v>9018</v>
          </cell>
          <cell r="F9">
            <v>13304</v>
          </cell>
          <cell r="G9">
            <v>47.52716788644932</v>
          </cell>
        </row>
        <row r="10">
          <cell r="A10" t="str">
            <v>United Kingdom</v>
          </cell>
          <cell r="B10">
            <v>7722</v>
          </cell>
          <cell r="C10">
            <v>7057</v>
          </cell>
          <cell r="D10">
            <v>9149</v>
          </cell>
          <cell r="E10">
            <v>7619</v>
          </cell>
          <cell r="F10">
            <v>10504</v>
          </cell>
          <cell r="G10">
            <v>37.865861661635385</v>
          </cell>
        </row>
        <row r="11">
          <cell r="A11" t="str">
            <v>Eritrea</v>
          </cell>
          <cell r="B11">
            <v>3722</v>
          </cell>
          <cell r="C11">
            <v>2339</v>
          </cell>
          <cell r="D11">
            <v>0</v>
          </cell>
          <cell r="E11">
            <v>2036</v>
          </cell>
          <cell r="F11">
            <v>10290</v>
          </cell>
          <cell r="G11">
            <v>405.40275049115911</v>
          </cell>
        </row>
        <row r="12">
          <cell r="A12" t="str">
            <v>Yemen</v>
          </cell>
          <cell r="B12">
            <v>2551</v>
          </cell>
          <cell r="C12">
            <v>1857</v>
          </cell>
          <cell r="D12">
            <v>2459</v>
          </cell>
          <cell r="E12">
            <v>1969</v>
          </cell>
          <cell r="F12">
            <v>5888</v>
          </cell>
          <cell r="G12">
            <v>199.03504316912137</v>
          </cell>
        </row>
        <row r="13">
          <cell r="A13" t="str">
            <v>Jordan</v>
          </cell>
          <cell r="B13">
            <v>8287</v>
          </cell>
          <cell r="C13">
            <v>4041</v>
          </cell>
          <cell r="D13">
            <v>4187</v>
          </cell>
          <cell r="E13">
            <v>3327</v>
          </cell>
          <cell r="F13">
            <v>5857</v>
          </cell>
          <cell r="G13">
            <v>76.044484520589123</v>
          </cell>
        </row>
        <row r="14">
          <cell r="A14" t="str">
            <v>Kenya</v>
          </cell>
          <cell r="B14">
            <v>5656</v>
          </cell>
          <cell r="C14">
            <v>3349</v>
          </cell>
          <cell r="D14">
            <v>3925</v>
          </cell>
          <cell r="E14">
            <v>2349</v>
          </cell>
          <cell r="F14">
            <v>5684</v>
          </cell>
          <cell r="G14">
            <v>141.97530864197532</v>
          </cell>
        </row>
        <row r="15">
          <cell r="A15" t="str">
            <v>Netherlands</v>
          </cell>
          <cell r="B15">
            <v>3333</v>
          </cell>
          <cell r="C15">
            <v>2665</v>
          </cell>
          <cell r="D15">
            <v>3475</v>
          </cell>
          <cell r="E15">
            <v>6261</v>
          </cell>
          <cell r="F15">
            <v>5650</v>
          </cell>
          <cell r="G15">
            <v>-9.7588244689346748</v>
          </cell>
        </row>
        <row r="16">
          <cell r="A16" t="str">
            <v>Bangladesh</v>
          </cell>
          <cell r="B16">
            <v>166</v>
          </cell>
          <cell r="C16">
            <v>6318</v>
          </cell>
          <cell r="D16">
            <v>110</v>
          </cell>
          <cell r="E16">
            <v>123</v>
          </cell>
          <cell r="F16">
            <v>5543</v>
          </cell>
          <cell r="G16">
            <v>4406.5040650406499</v>
          </cell>
        </row>
        <row r="17">
          <cell r="A17" t="str">
            <v>Israel</v>
          </cell>
          <cell r="B17">
            <v>4907</v>
          </cell>
          <cell r="C17">
            <v>2972</v>
          </cell>
          <cell r="D17">
            <v>2848</v>
          </cell>
          <cell r="E17">
            <v>3980</v>
          </cell>
          <cell r="F17">
            <v>5512</v>
          </cell>
          <cell r="G17">
            <v>38.492462311557787</v>
          </cell>
        </row>
        <row r="18">
          <cell r="A18" t="str">
            <v>Kuwait</v>
          </cell>
          <cell r="B18">
            <v>8549</v>
          </cell>
          <cell r="C18">
            <v>4088</v>
          </cell>
          <cell r="D18">
            <v>4501</v>
          </cell>
          <cell r="E18">
            <v>2484</v>
          </cell>
          <cell r="F18">
            <v>5365</v>
          </cell>
          <cell r="G18">
            <v>115.98228663446055</v>
          </cell>
        </row>
        <row r="19">
          <cell r="A19" t="str">
            <v>Malaysia</v>
          </cell>
          <cell r="B19">
            <v>3077</v>
          </cell>
          <cell r="C19">
            <v>2248</v>
          </cell>
          <cell r="D19">
            <v>3139</v>
          </cell>
          <cell r="E19">
            <v>2881</v>
          </cell>
          <cell r="F19">
            <v>4757</v>
          </cell>
          <cell r="G19">
            <v>65.116279069767444</v>
          </cell>
        </row>
        <row r="20">
          <cell r="A20" t="str">
            <v>United States of America</v>
          </cell>
          <cell r="B20">
            <v>3767</v>
          </cell>
          <cell r="C20">
            <v>2894</v>
          </cell>
          <cell r="D20">
            <v>3320</v>
          </cell>
          <cell r="E20">
            <v>4462</v>
          </cell>
          <cell r="F20">
            <v>4741</v>
          </cell>
          <cell r="G20">
            <v>6.252801434334379</v>
          </cell>
        </row>
        <row r="21">
          <cell r="A21" t="str">
            <v>Italy</v>
          </cell>
          <cell r="B21">
            <v>3470</v>
          </cell>
          <cell r="C21">
            <v>2202</v>
          </cell>
          <cell r="D21">
            <v>2914</v>
          </cell>
          <cell r="E21">
            <v>3305</v>
          </cell>
          <cell r="F21">
            <v>4536</v>
          </cell>
          <cell r="G21">
            <v>37.246596066565807</v>
          </cell>
        </row>
        <row r="22">
          <cell r="A22" t="str">
            <v>Azerbaijan</v>
          </cell>
          <cell r="B22">
            <v>3484</v>
          </cell>
          <cell r="C22">
            <v>1946</v>
          </cell>
          <cell r="D22">
            <v>2956</v>
          </cell>
          <cell r="E22">
            <v>3653</v>
          </cell>
          <cell r="F22">
            <v>4484</v>
          </cell>
          <cell r="G22">
            <v>22.748425951272928</v>
          </cell>
        </row>
        <row r="23">
          <cell r="A23" t="str">
            <v>Algeria</v>
          </cell>
          <cell r="B23">
            <v>498</v>
          </cell>
          <cell r="C23">
            <v>1354</v>
          </cell>
          <cell r="D23">
            <v>1306</v>
          </cell>
          <cell r="E23">
            <v>3727</v>
          </cell>
          <cell r="F23">
            <v>4398</v>
          </cell>
          <cell r="G23">
            <v>18.003756372417492</v>
          </cell>
        </row>
        <row r="24">
          <cell r="A24" t="str">
            <v>Belgium</v>
          </cell>
          <cell r="B24">
            <v>2466</v>
          </cell>
          <cell r="C24">
            <v>2404</v>
          </cell>
          <cell r="D24">
            <v>3252</v>
          </cell>
          <cell r="E24">
            <v>3187</v>
          </cell>
          <cell r="F24">
            <v>3954</v>
          </cell>
          <cell r="G24">
            <v>24.06652023846878</v>
          </cell>
        </row>
        <row r="25">
          <cell r="A25" t="str">
            <v>India</v>
          </cell>
          <cell r="B25">
            <v>102</v>
          </cell>
          <cell r="C25">
            <v>535</v>
          </cell>
          <cell r="D25">
            <v>100</v>
          </cell>
          <cell r="E25">
            <v>333</v>
          </cell>
          <cell r="F25">
            <v>3865</v>
          </cell>
          <cell r="G25">
            <v>1060.6606606606606</v>
          </cell>
        </row>
        <row r="26">
          <cell r="A26" t="str">
            <v>Djibouti</v>
          </cell>
          <cell r="B26">
            <v>0</v>
          </cell>
          <cell r="C26">
            <v>0</v>
          </cell>
          <cell r="D26">
            <v>0</v>
          </cell>
          <cell r="E26">
            <v>1830</v>
          </cell>
          <cell r="F26">
            <v>3698</v>
          </cell>
          <cell r="G26">
            <v>102.07650273224043</v>
          </cell>
        </row>
        <row r="27">
          <cell r="A27" t="str">
            <v>France</v>
          </cell>
          <cell r="B27">
            <v>1561</v>
          </cell>
          <cell r="C27">
            <v>1549</v>
          </cell>
          <cell r="D27">
            <v>1586</v>
          </cell>
          <cell r="E27">
            <v>2198</v>
          </cell>
          <cell r="F27">
            <v>3664</v>
          </cell>
          <cell r="G27">
            <v>66.696997270245674</v>
          </cell>
        </row>
        <row r="28">
          <cell r="A28" t="str">
            <v>Lebanon</v>
          </cell>
          <cell r="B28">
            <v>3027</v>
          </cell>
          <cell r="C28">
            <v>1763</v>
          </cell>
          <cell r="D28">
            <v>2333</v>
          </cell>
          <cell r="E28">
            <v>2598</v>
          </cell>
          <cell r="F28">
            <v>3441</v>
          </cell>
          <cell r="G28">
            <v>32.448036951501152</v>
          </cell>
        </row>
        <row r="29">
          <cell r="A29" t="str">
            <v>Free Zones</v>
          </cell>
          <cell r="B29">
            <v>865</v>
          </cell>
          <cell r="C29">
            <v>12636</v>
          </cell>
          <cell r="D29">
            <v>1463</v>
          </cell>
          <cell r="E29">
            <v>4783</v>
          </cell>
          <cell r="F29">
            <v>2950</v>
          </cell>
          <cell r="G29">
            <v>-38.323228099519127</v>
          </cell>
        </row>
        <row r="30">
          <cell r="A30" t="str">
            <v>Spain</v>
          </cell>
          <cell r="B30">
            <v>934</v>
          </cell>
          <cell r="C30">
            <v>1054</v>
          </cell>
          <cell r="D30">
            <v>668</v>
          </cell>
          <cell r="E30">
            <v>1246</v>
          </cell>
          <cell r="F30">
            <v>2846</v>
          </cell>
          <cell r="G30">
            <v>128.41091492776886</v>
          </cell>
        </row>
        <row r="31">
          <cell r="A31" t="str">
            <v>Sri Lanka</v>
          </cell>
          <cell r="B31">
            <v>1939</v>
          </cell>
          <cell r="C31">
            <v>1353</v>
          </cell>
          <cell r="D31">
            <v>821</v>
          </cell>
          <cell r="E31">
            <v>8671</v>
          </cell>
          <cell r="F31">
            <v>2407</v>
          </cell>
          <cell r="G31">
            <v>-72.240802675585286</v>
          </cell>
        </row>
        <row r="32">
          <cell r="A32" t="str">
            <v>Russian Federation</v>
          </cell>
          <cell r="B32">
            <v>876</v>
          </cell>
          <cell r="C32">
            <v>1174</v>
          </cell>
          <cell r="D32">
            <v>1634</v>
          </cell>
          <cell r="E32">
            <v>2587</v>
          </cell>
          <cell r="F32">
            <v>2283</v>
          </cell>
          <cell r="G32">
            <v>-11.751063007344415</v>
          </cell>
        </row>
        <row r="33">
          <cell r="A33" t="str">
            <v>Sweden</v>
          </cell>
          <cell r="B33">
            <v>1649</v>
          </cell>
          <cell r="C33">
            <v>1221</v>
          </cell>
          <cell r="D33">
            <v>1239</v>
          </cell>
          <cell r="E33">
            <v>1357</v>
          </cell>
          <cell r="F33">
            <v>2041</v>
          </cell>
          <cell r="G33">
            <v>50.405305821665436</v>
          </cell>
        </row>
        <row r="34">
          <cell r="A34" t="str">
            <v>Libya, State of</v>
          </cell>
          <cell r="B34">
            <v>325</v>
          </cell>
          <cell r="C34">
            <v>572</v>
          </cell>
          <cell r="D34">
            <v>761</v>
          </cell>
          <cell r="E34">
            <v>1289</v>
          </cell>
          <cell r="F34">
            <v>1852</v>
          </cell>
          <cell r="G34">
            <v>43.677269200930951</v>
          </cell>
        </row>
        <row r="35">
          <cell r="A35" t="str">
            <v>Iran, Islamic Republic of</v>
          </cell>
          <cell r="B35">
            <v>3213</v>
          </cell>
          <cell r="C35">
            <v>5593</v>
          </cell>
          <cell r="D35">
            <v>1109</v>
          </cell>
          <cell r="E35">
            <v>1709</v>
          </cell>
          <cell r="F35">
            <v>1717</v>
          </cell>
          <cell r="G35">
            <v>0.46811000585137508</v>
          </cell>
        </row>
        <row r="36">
          <cell r="A36" t="str">
            <v>Greece</v>
          </cell>
          <cell r="B36">
            <v>377</v>
          </cell>
          <cell r="C36">
            <v>391</v>
          </cell>
          <cell r="D36">
            <v>837</v>
          </cell>
          <cell r="E36">
            <v>1152</v>
          </cell>
          <cell r="F36">
            <v>1458</v>
          </cell>
          <cell r="G36">
            <v>26.5625</v>
          </cell>
        </row>
        <row r="37">
          <cell r="A37" t="str">
            <v>Palestine, State of</v>
          </cell>
          <cell r="B37">
            <v>751</v>
          </cell>
          <cell r="C37">
            <v>95</v>
          </cell>
          <cell r="D37">
            <v>170</v>
          </cell>
          <cell r="E37">
            <v>268</v>
          </cell>
          <cell r="F37">
            <v>1395</v>
          </cell>
          <cell r="G37">
            <v>420.52238805970148</v>
          </cell>
        </row>
        <row r="38">
          <cell r="A38" t="str">
            <v>Togo</v>
          </cell>
          <cell r="B38">
            <v>0</v>
          </cell>
          <cell r="C38">
            <v>739</v>
          </cell>
          <cell r="D38">
            <v>257</v>
          </cell>
          <cell r="E38">
            <v>309</v>
          </cell>
          <cell r="F38">
            <v>1304</v>
          </cell>
          <cell r="G38">
            <v>322.00647249190939</v>
          </cell>
        </row>
        <row r="39">
          <cell r="A39" t="str">
            <v>Canada</v>
          </cell>
          <cell r="B39">
            <v>514</v>
          </cell>
          <cell r="C39">
            <v>753</v>
          </cell>
          <cell r="D39">
            <v>501</v>
          </cell>
          <cell r="E39">
            <v>615</v>
          </cell>
          <cell r="F39">
            <v>1289</v>
          </cell>
          <cell r="G39">
            <v>109.59349593495935</v>
          </cell>
        </row>
        <row r="40">
          <cell r="A40" t="str">
            <v>Switzerland</v>
          </cell>
          <cell r="B40">
            <v>701</v>
          </cell>
          <cell r="C40">
            <v>446</v>
          </cell>
          <cell r="D40">
            <v>663</v>
          </cell>
          <cell r="E40">
            <v>972</v>
          </cell>
          <cell r="F40">
            <v>1123</v>
          </cell>
          <cell r="G40">
            <v>15.534979423868311</v>
          </cell>
        </row>
        <row r="41">
          <cell r="A41" t="str">
            <v>United Arab Emirates</v>
          </cell>
          <cell r="B41">
            <v>2880</v>
          </cell>
          <cell r="C41">
            <v>1840</v>
          </cell>
          <cell r="D41">
            <v>882</v>
          </cell>
          <cell r="E41">
            <v>1228</v>
          </cell>
          <cell r="F41">
            <v>994</v>
          </cell>
          <cell r="G41">
            <v>-19.055374592833875</v>
          </cell>
        </row>
        <row r="42">
          <cell r="A42" t="str">
            <v>Qatar</v>
          </cell>
          <cell r="B42">
            <v>603</v>
          </cell>
          <cell r="C42">
            <v>548</v>
          </cell>
          <cell r="D42">
            <v>318</v>
          </cell>
          <cell r="E42">
            <v>685</v>
          </cell>
          <cell r="F42">
            <v>805</v>
          </cell>
          <cell r="G42">
            <v>17.518248175182482</v>
          </cell>
        </row>
        <row r="43">
          <cell r="A43" t="str">
            <v>Poland</v>
          </cell>
          <cell r="B43">
            <v>64</v>
          </cell>
          <cell r="C43">
            <v>115</v>
          </cell>
          <cell r="D43">
            <v>234</v>
          </cell>
          <cell r="E43">
            <v>557</v>
          </cell>
          <cell r="F43">
            <v>795</v>
          </cell>
          <cell r="G43">
            <v>42.72890484739677</v>
          </cell>
        </row>
        <row r="44">
          <cell r="A44" t="str">
            <v>Denmark</v>
          </cell>
          <cell r="B44">
            <v>580</v>
          </cell>
          <cell r="C44">
            <v>594</v>
          </cell>
          <cell r="D44">
            <v>685</v>
          </cell>
          <cell r="E44">
            <v>606</v>
          </cell>
          <cell r="F44">
            <v>773</v>
          </cell>
          <cell r="G44">
            <v>27.557755775577558</v>
          </cell>
        </row>
        <row r="45">
          <cell r="A45" t="str">
            <v>Turkmenistan</v>
          </cell>
          <cell r="B45">
            <v>382</v>
          </cell>
          <cell r="C45">
            <v>556</v>
          </cell>
          <cell r="D45">
            <v>569</v>
          </cell>
          <cell r="E45">
            <v>866</v>
          </cell>
          <cell r="F45">
            <v>757</v>
          </cell>
          <cell r="G45">
            <v>-12.58660508083141</v>
          </cell>
        </row>
        <row r="46">
          <cell r="A46" t="str">
            <v>Cameroon</v>
          </cell>
          <cell r="B46">
            <v>0</v>
          </cell>
          <cell r="C46">
            <v>32</v>
          </cell>
          <cell r="D46">
            <v>199</v>
          </cell>
          <cell r="E46">
            <v>135</v>
          </cell>
          <cell r="F46">
            <v>746</v>
          </cell>
          <cell r="G46">
            <v>452.59259259259261</v>
          </cell>
        </row>
        <row r="47">
          <cell r="A47" t="str">
            <v>Pakistan</v>
          </cell>
          <cell r="B47">
            <v>135</v>
          </cell>
          <cell r="C47">
            <v>31</v>
          </cell>
          <cell r="D47">
            <v>1047</v>
          </cell>
          <cell r="E47">
            <v>1337</v>
          </cell>
          <cell r="F47">
            <v>746</v>
          </cell>
          <cell r="G47">
            <v>-44.203440538519075</v>
          </cell>
        </row>
        <row r="48">
          <cell r="A48" t="str">
            <v>Bulgaria</v>
          </cell>
          <cell r="B48">
            <v>208</v>
          </cell>
          <cell r="C48">
            <v>214</v>
          </cell>
          <cell r="D48">
            <v>395</v>
          </cell>
          <cell r="E48">
            <v>454</v>
          </cell>
          <cell r="F48">
            <v>696</v>
          </cell>
          <cell r="G48">
            <v>53.303964757709252</v>
          </cell>
        </row>
        <row r="49">
          <cell r="A49" t="str">
            <v>Austria</v>
          </cell>
          <cell r="B49">
            <v>948</v>
          </cell>
          <cell r="C49">
            <v>599</v>
          </cell>
          <cell r="D49">
            <v>674</v>
          </cell>
          <cell r="E49">
            <v>747</v>
          </cell>
          <cell r="F49">
            <v>688</v>
          </cell>
          <cell r="G49">
            <v>-7.8982597054886208</v>
          </cell>
        </row>
        <row r="50">
          <cell r="A50" t="str">
            <v>Georgia</v>
          </cell>
          <cell r="B50">
            <v>212</v>
          </cell>
          <cell r="C50">
            <v>211</v>
          </cell>
          <cell r="D50">
            <v>320</v>
          </cell>
          <cell r="E50">
            <v>733</v>
          </cell>
          <cell r="F50">
            <v>679</v>
          </cell>
          <cell r="G50">
            <v>-7.3669849931787175</v>
          </cell>
        </row>
        <row r="51">
          <cell r="A51" t="str">
            <v>Seychelles</v>
          </cell>
          <cell r="B51">
            <v>578</v>
          </cell>
          <cell r="C51">
            <v>262</v>
          </cell>
          <cell r="D51">
            <v>464</v>
          </cell>
          <cell r="E51">
            <v>379</v>
          </cell>
          <cell r="F51">
            <v>656</v>
          </cell>
          <cell r="G51">
            <v>73.087071240105544</v>
          </cell>
        </row>
        <row r="52">
          <cell r="A52" t="str">
            <v>Sierra Leone</v>
          </cell>
          <cell r="B52">
            <v>0</v>
          </cell>
          <cell r="C52">
            <v>0</v>
          </cell>
          <cell r="D52">
            <v>1603</v>
          </cell>
          <cell r="E52">
            <v>2</v>
          </cell>
          <cell r="F52">
            <v>651</v>
          </cell>
          <cell r="G52">
            <v>32450</v>
          </cell>
        </row>
        <row r="53">
          <cell r="A53" t="str">
            <v>Cyprus</v>
          </cell>
          <cell r="B53">
            <v>607</v>
          </cell>
          <cell r="C53">
            <v>775</v>
          </cell>
          <cell r="D53">
            <v>701</v>
          </cell>
          <cell r="E53">
            <v>0</v>
          </cell>
          <cell r="F53">
            <v>614</v>
          </cell>
          <cell r="G53" t="e">
            <v>#DIV/0!</v>
          </cell>
        </row>
        <row r="54">
          <cell r="A54" t="str">
            <v>Guinea</v>
          </cell>
          <cell r="B54">
            <v>0</v>
          </cell>
          <cell r="C54">
            <v>9</v>
          </cell>
          <cell r="D54">
            <v>217</v>
          </cell>
          <cell r="E54">
            <v>2</v>
          </cell>
          <cell r="F54">
            <v>580</v>
          </cell>
          <cell r="G54">
            <v>28900</v>
          </cell>
        </row>
        <row r="55">
          <cell r="A55" t="str">
            <v>South Africa</v>
          </cell>
          <cell r="B55">
            <v>603</v>
          </cell>
          <cell r="C55">
            <v>2128</v>
          </cell>
          <cell r="D55">
            <v>1090</v>
          </cell>
          <cell r="E55">
            <v>379</v>
          </cell>
          <cell r="F55">
            <v>563</v>
          </cell>
          <cell r="G55">
            <v>48.548812664907651</v>
          </cell>
        </row>
        <row r="56">
          <cell r="A56" t="str">
            <v>Czech Republic</v>
          </cell>
          <cell r="B56">
            <v>184</v>
          </cell>
          <cell r="C56">
            <v>289</v>
          </cell>
          <cell r="D56">
            <v>239</v>
          </cell>
          <cell r="E56">
            <v>301</v>
          </cell>
          <cell r="F56">
            <v>434</v>
          </cell>
          <cell r="G56">
            <v>44.186046511627907</v>
          </cell>
        </row>
        <row r="57">
          <cell r="A57" t="str">
            <v>Kazakhstan</v>
          </cell>
          <cell r="B57">
            <v>173</v>
          </cell>
          <cell r="C57">
            <v>195</v>
          </cell>
          <cell r="D57">
            <v>363</v>
          </cell>
          <cell r="E57">
            <v>458</v>
          </cell>
          <cell r="F57">
            <v>403</v>
          </cell>
          <cell r="G57">
            <v>-12.008733624454148</v>
          </cell>
        </row>
        <row r="58">
          <cell r="A58" t="str">
            <v>Thailand</v>
          </cell>
          <cell r="B58">
            <v>0</v>
          </cell>
          <cell r="C58">
            <v>515</v>
          </cell>
          <cell r="D58">
            <v>603</v>
          </cell>
          <cell r="E58">
            <v>280</v>
          </cell>
          <cell r="F58">
            <v>385</v>
          </cell>
          <cell r="G58">
            <v>37.5</v>
          </cell>
        </row>
        <row r="59">
          <cell r="A59" t="str">
            <v>Liberia</v>
          </cell>
          <cell r="B59">
            <v>0</v>
          </cell>
          <cell r="C59">
            <v>53</v>
          </cell>
          <cell r="D59">
            <v>0</v>
          </cell>
          <cell r="E59">
            <v>0</v>
          </cell>
          <cell r="F59">
            <v>381</v>
          </cell>
          <cell r="G59" t="e">
            <v>#DIV/0!</v>
          </cell>
        </row>
        <row r="60">
          <cell r="A60" t="str">
            <v>Tunisia</v>
          </cell>
          <cell r="B60">
            <v>850</v>
          </cell>
          <cell r="C60">
            <v>272</v>
          </cell>
          <cell r="D60">
            <v>126</v>
          </cell>
          <cell r="E60">
            <v>86</v>
          </cell>
          <cell r="F60">
            <v>354</v>
          </cell>
          <cell r="G60">
            <v>311.62790697674421</v>
          </cell>
        </row>
        <row r="61">
          <cell r="A61" t="str">
            <v>Kyrgyzstan</v>
          </cell>
          <cell r="B61">
            <v>107</v>
          </cell>
          <cell r="C61">
            <v>90</v>
          </cell>
          <cell r="D61">
            <v>196</v>
          </cell>
          <cell r="E61">
            <v>205</v>
          </cell>
          <cell r="F61">
            <v>307</v>
          </cell>
          <cell r="G61">
            <v>49.756097560975611</v>
          </cell>
        </row>
        <row r="62">
          <cell r="A62" t="str">
            <v>Norway</v>
          </cell>
          <cell r="B62">
            <v>210</v>
          </cell>
          <cell r="C62">
            <v>185</v>
          </cell>
          <cell r="D62">
            <v>166</v>
          </cell>
          <cell r="E62">
            <v>226</v>
          </cell>
          <cell r="F62">
            <v>277</v>
          </cell>
          <cell r="G62">
            <v>22.566371681415927</v>
          </cell>
        </row>
        <row r="63">
          <cell r="A63" t="str">
            <v>Oman</v>
          </cell>
          <cell r="B63">
            <v>55</v>
          </cell>
          <cell r="C63">
            <v>37</v>
          </cell>
          <cell r="D63">
            <v>4</v>
          </cell>
          <cell r="E63">
            <v>0</v>
          </cell>
          <cell r="F63">
            <v>256</v>
          </cell>
          <cell r="G63" t="e">
            <v>#DIV/0!</v>
          </cell>
        </row>
        <row r="64">
          <cell r="A64" t="str">
            <v>Madagascar</v>
          </cell>
          <cell r="B64">
            <v>81</v>
          </cell>
          <cell r="C64">
            <v>0</v>
          </cell>
          <cell r="D64">
            <v>25</v>
          </cell>
          <cell r="E64">
            <v>47</v>
          </cell>
          <cell r="F64">
            <v>226</v>
          </cell>
          <cell r="G64">
            <v>380.85106382978722</v>
          </cell>
        </row>
        <row r="65">
          <cell r="A65" t="str">
            <v>Ukraine</v>
          </cell>
          <cell r="B65">
            <v>142</v>
          </cell>
          <cell r="C65">
            <v>424</v>
          </cell>
          <cell r="D65">
            <v>257</v>
          </cell>
          <cell r="E65">
            <v>165</v>
          </cell>
          <cell r="F65">
            <v>218</v>
          </cell>
          <cell r="G65">
            <v>32.121212121212125</v>
          </cell>
        </row>
        <row r="66">
          <cell r="A66" t="str">
            <v>Australia</v>
          </cell>
          <cell r="B66">
            <v>307</v>
          </cell>
          <cell r="C66">
            <v>292</v>
          </cell>
          <cell r="D66">
            <v>155</v>
          </cell>
          <cell r="E66">
            <v>208</v>
          </cell>
          <cell r="F66">
            <v>208</v>
          </cell>
          <cell r="G66">
            <v>0</v>
          </cell>
        </row>
        <row r="67">
          <cell r="A67" t="str">
            <v>Mauritius</v>
          </cell>
          <cell r="B67">
            <v>10</v>
          </cell>
          <cell r="C67">
            <v>59</v>
          </cell>
          <cell r="D67">
            <v>0</v>
          </cell>
          <cell r="E67">
            <v>0</v>
          </cell>
          <cell r="F67">
            <v>191</v>
          </cell>
          <cell r="G67" t="e">
            <v>#DIV/0!</v>
          </cell>
        </row>
        <row r="68">
          <cell r="A68" t="str">
            <v>Slovakia</v>
          </cell>
          <cell r="B68">
            <v>41</v>
          </cell>
          <cell r="C68">
            <v>72</v>
          </cell>
          <cell r="D68">
            <v>87</v>
          </cell>
          <cell r="E68">
            <v>183</v>
          </cell>
          <cell r="F68">
            <v>164</v>
          </cell>
          <cell r="G68">
            <v>-10.382513661202186</v>
          </cell>
        </row>
        <row r="69">
          <cell r="A69" t="str">
            <v>New Zealand</v>
          </cell>
          <cell r="B69">
            <v>109</v>
          </cell>
          <cell r="C69">
            <v>161</v>
          </cell>
          <cell r="D69">
            <v>160</v>
          </cell>
          <cell r="E69">
            <v>145</v>
          </cell>
          <cell r="F69">
            <v>157</v>
          </cell>
          <cell r="G69">
            <v>8.2758620689655178</v>
          </cell>
        </row>
        <row r="70">
          <cell r="A70" t="str">
            <v>Hungary</v>
          </cell>
          <cell r="B70">
            <v>136</v>
          </cell>
          <cell r="C70">
            <v>52</v>
          </cell>
          <cell r="D70">
            <v>89</v>
          </cell>
          <cell r="E70">
            <v>120</v>
          </cell>
          <cell r="F70">
            <v>147</v>
          </cell>
          <cell r="G70">
            <v>22.5</v>
          </cell>
        </row>
        <row r="71">
          <cell r="A71" t="str">
            <v>Gambia</v>
          </cell>
          <cell r="B71">
            <v>0</v>
          </cell>
          <cell r="C71">
            <v>0</v>
          </cell>
          <cell r="D71">
            <v>25</v>
          </cell>
          <cell r="E71">
            <v>9</v>
          </cell>
          <cell r="F71">
            <v>136</v>
          </cell>
          <cell r="G71">
            <v>1411.1111111111111</v>
          </cell>
        </row>
        <row r="72">
          <cell r="A72" t="str">
            <v>Serbia</v>
          </cell>
          <cell r="B72">
            <v>72</v>
          </cell>
          <cell r="C72">
            <v>168</v>
          </cell>
          <cell r="D72">
            <v>184</v>
          </cell>
          <cell r="E72">
            <v>735</v>
          </cell>
          <cell r="F72">
            <v>136</v>
          </cell>
          <cell r="G72">
            <v>-81.496598639455783</v>
          </cell>
        </row>
        <row r="73">
          <cell r="A73" t="str">
            <v>Romania</v>
          </cell>
          <cell r="B73">
            <v>124</v>
          </cell>
          <cell r="C73">
            <v>129</v>
          </cell>
          <cell r="D73">
            <v>126</v>
          </cell>
          <cell r="E73">
            <v>123</v>
          </cell>
          <cell r="F73">
            <v>123</v>
          </cell>
          <cell r="G73">
            <v>0</v>
          </cell>
        </row>
        <row r="74">
          <cell r="A74" t="str">
            <v>Japan</v>
          </cell>
          <cell r="B74">
            <v>47</v>
          </cell>
          <cell r="C74">
            <v>94</v>
          </cell>
          <cell r="D74">
            <v>93</v>
          </cell>
          <cell r="E74">
            <v>109</v>
          </cell>
          <cell r="F74">
            <v>120</v>
          </cell>
          <cell r="G74">
            <v>10.091743119266056</v>
          </cell>
        </row>
        <row r="75">
          <cell r="A75" t="str">
            <v>Malta</v>
          </cell>
          <cell r="B75">
            <v>75</v>
          </cell>
          <cell r="C75">
            <v>84</v>
          </cell>
          <cell r="D75">
            <v>85</v>
          </cell>
          <cell r="E75">
            <v>38</v>
          </cell>
          <cell r="F75">
            <v>110</v>
          </cell>
          <cell r="G75">
            <v>189.4736842105263</v>
          </cell>
        </row>
        <row r="76">
          <cell r="A76" t="str">
            <v>Tanzania, United Republic of</v>
          </cell>
          <cell r="B76">
            <v>2</v>
          </cell>
          <cell r="C76">
            <v>0</v>
          </cell>
          <cell r="D76">
            <v>0</v>
          </cell>
          <cell r="E76">
            <v>0</v>
          </cell>
          <cell r="F76">
            <v>97</v>
          </cell>
          <cell r="G76" t="e">
            <v>#DIV/0!</v>
          </cell>
        </row>
        <row r="77">
          <cell r="A77" t="str">
            <v>Singapore</v>
          </cell>
          <cell r="B77">
            <v>202</v>
          </cell>
          <cell r="C77">
            <v>118</v>
          </cell>
          <cell r="D77">
            <v>20</v>
          </cell>
          <cell r="E77">
            <v>55</v>
          </cell>
          <cell r="F77">
            <v>90</v>
          </cell>
          <cell r="G77">
            <v>63.636363636363633</v>
          </cell>
        </row>
        <row r="78">
          <cell r="A78" t="str">
            <v>Albania</v>
          </cell>
          <cell r="B78">
            <v>27</v>
          </cell>
          <cell r="C78">
            <v>22</v>
          </cell>
          <cell r="D78">
            <v>68</v>
          </cell>
          <cell r="E78">
            <v>50</v>
          </cell>
          <cell r="F78">
            <v>77</v>
          </cell>
          <cell r="G78">
            <v>54</v>
          </cell>
        </row>
        <row r="79">
          <cell r="A79" t="str">
            <v>China</v>
          </cell>
          <cell r="B79">
            <v>94</v>
          </cell>
          <cell r="C79">
            <v>87</v>
          </cell>
          <cell r="D79">
            <v>14</v>
          </cell>
          <cell r="E79">
            <v>58</v>
          </cell>
          <cell r="F79">
            <v>61</v>
          </cell>
          <cell r="G79">
            <v>5.1724137931034484</v>
          </cell>
        </row>
        <row r="80">
          <cell r="A80" t="str">
            <v>Congo</v>
          </cell>
          <cell r="B80">
            <v>22</v>
          </cell>
          <cell r="C80">
            <v>95</v>
          </cell>
          <cell r="D80">
            <v>737</v>
          </cell>
          <cell r="E80">
            <v>19</v>
          </cell>
          <cell r="F80">
            <v>57</v>
          </cell>
          <cell r="G80">
            <v>200</v>
          </cell>
        </row>
        <row r="81">
          <cell r="A81" t="str">
            <v>Uzbekistan</v>
          </cell>
          <cell r="B81">
            <v>12</v>
          </cell>
          <cell r="C81">
            <v>26</v>
          </cell>
          <cell r="D81">
            <v>63</v>
          </cell>
          <cell r="E81">
            <v>65</v>
          </cell>
          <cell r="F81">
            <v>53</v>
          </cell>
          <cell r="G81">
            <v>-18.461538461538463</v>
          </cell>
        </row>
        <row r="82">
          <cell r="A82" t="str">
            <v>Indonesia</v>
          </cell>
          <cell r="B82">
            <v>8</v>
          </cell>
          <cell r="C82">
            <v>26</v>
          </cell>
          <cell r="D82">
            <v>26</v>
          </cell>
          <cell r="E82">
            <v>45</v>
          </cell>
          <cell r="F82">
            <v>51</v>
          </cell>
          <cell r="G82">
            <v>13.333333333333334</v>
          </cell>
        </row>
        <row r="83">
          <cell r="A83" t="str">
            <v>Bosnia and Herzegovina</v>
          </cell>
          <cell r="B83">
            <v>13</v>
          </cell>
          <cell r="C83">
            <v>33</v>
          </cell>
          <cell r="D83">
            <v>38</v>
          </cell>
          <cell r="E83">
            <v>35</v>
          </cell>
          <cell r="F83">
            <v>44</v>
          </cell>
          <cell r="G83">
            <v>25.714285714285712</v>
          </cell>
        </row>
        <row r="84">
          <cell r="A84" t="str">
            <v>Latvia</v>
          </cell>
          <cell r="B84">
            <v>29</v>
          </cell>
          <cell r="C84">
            <v>14</v>
          </cell>
          <cell r="D84">
            <v>39</v>
          </cell>
          <cell r="E84">
            <v>25</v>
          </cell>
          <cell r="F84">
            <v>40</v>
          </cell>
          <cell r="G84">
            <v>60</v>
          </cell>
        </row>
        <row r="85">
          <cell r="A85" t="str">
            <v>Taipei, Chinese</v>
          </cell>
          <cell r="B85">
            <v>37</v>
          </cell>
          <cell r="C85">
            <v>29</v>
          </cell>
          <cell r="D85">
            <v>10</v>
          </cell>
          <cell r="E85">
            <v>36</v>
          </cell>
          <cell r="F85">
            <v>37</v>
          </cell>
          <cell r="G85">
            <v>2.7777777777777777</v>
          </cell>
        </row>
        <row r="86">
          <cell r="A86" t="str">
            <v>Moldova, Republic of</v>
          </cell>
          <cell r="B86">
            <v>0</v>
          </cell>
          <cell r="C86">
            <v>0</v>
          </cell>
          <cell r="D86">
            <v>0</v>
          </cell>
          <cell r="E86">
            <v>16</v>
          </cell>
          <cell r="F86">
            <v>35</v>
          </cell>
          <cell r="G86">
            <v>118.75</v>
          </cell>
        </row>
        <row r="87">
          <cell r="A87" t="str">
            <v>Macedonia, The Former Yugoslav Republic of</v>
          </cell>
          <cell r="B87">
            <v>34</v>
          </cell>
          <cell r="C87">
            <v>38</v>
          </cell>
          <cell r="D87">
            <v>30</v>
          </cell>
          <cell r="E87">
            <v>41</v>
          </cell>
          <cell r="F87">
            <v>35</v>
          </cell>
          <cell r="G87">
            <v>-14.634146341463413</v>
          </cell>
        </row>
        <row r="88">
          <cell r="A88" t="str">
            <v>Morocco</v>
          </cell>
          <cell r="B88">
            <v>0</v>
          </cell>
          <cell r="C88">
            <v>132</v>
          </cell>
          <cell r="D88">
            <v>0</v>
          </cell>
          <cell r="E88">
            <v>4</v>
          </cell>
          <cell r="F88">
            <v>31</v>
          </cell>
          <cell r="G88">
            <v>675</v>
          </cell>
        </row>
        <row r="89">
          <cell r="A89" t="str">
            <v>Croatia</v>
          </cell>
          <cell r="B89">
            <v>40</v>
          </cell>
          <cell r="C89">
            <v>5</v>
          </cell>
          <cell r="D89">
            <v>0</v>
          </cell>
          <cell r="E89">
            <v>76</v>
          </cell>
          <cell r="F89">
            <v>30</v>
          </cell>
          <cell r="G89">
            <v>-60.526315789473685</v>
          </cell>
        </row>
        <row r="90">
          <cell r="A90" t="str">
            <v>Ghana</v>
          </cell>
          <cell r="B90">
            <v>0</v>
          </cell>
          <cell r="C90">
            <v>10</v>
          </cell>
          <cell r="D90">
            <v>5</v>
          </cell>
          <cell r="E90">
            <v>9</v>
          </cell>
          <cell r="F90">
            <v>29</v>
          </cell>
          <cell r="G90">
            <v>222.22222222222223</v>
          </cell>
        </row>
        <row r="91">
          <cell r="A91" t="str">
            <v>Lithuania</v>
          </cell>
          <cell r="B91">
            <v>0</v>
          </cell>
          <cell r="C91">
            <v>0</v>
          </cell>
          <cell r="D91">
            <v>0</v>
          </cell>
          <cell r="E91">
            <v>31</v>
          </cell>
          <cell r="F91">
            <v>28</v>
          </cell>
          <cell r="G91">
            <v>-9.67741935483871</v>
          </cell>
        </row>
        <row r="92">
          <cell r="A92" t="str">
            <v>Marshall Islands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26</v>
          </cell>
          <cell r="G92" t="e">
            <v>#DIV/0!</v>
          </cell>
        </row>
        <row r="93">
          <cell r="A93" t="str">
            <v>Cambodia</v>
          </cell>
          <cell r="B93">
            <v>0</v>
          </cell>
          <cell r="C93">
            <v>0</v>
          </cell>
          <cell r="D93">
            <v>2</v>
          </cell>
          <cell r="E93">
            <v>0</v>
          </cell>
          <cell r="F93">
            <v>26</v>
          </cell>
          <cell r="G93" t="e">
            <v>#DIV/0!</v>
          </cell>
        </row>
        <row r="94">
          <cell r="A94" t="str">
            <v>Afghanistan</v>
          </cell>
          <cell r="B94">
            <v>418</v>
          </cell>
          <cell r="C94">
            <v>141</v>
          </cell>
          <cell r="D94">
            <v>513</v>
          </cell>
          <cell r="E94">
            <v>80</v>
          </cell>
          <cell r="F94">
            <v>23</v>
          </cell>
          <cell r="G94">
            <v>-71.25</v>
          </cell>
        </row>
        <row r="95">
          <cell r="A95" t="str">
            <v>Chile</v>
          </cell>
          <cell r="B95">
            <v>0</v>
          </cell>
          <cell r="C95">
            <v>7</v>
          </cell>
          <cell r="D95">
            <v>8</v>
          </cell>
          <cell r="E95">
            <v>17</v>
          </cell>
          <cell r="F95">
            <v>22</v>
          </cell>
          <cell r="G95">
            <v>29.411764705882355</v>
          </cell>
        </row>
        <row r="96">
          <cell r="A96" t="str">
            <v>Angola</v>
          </cell>
          <cell r="B96">
            <v>0</v>
          </cell>
          <cell r="C96">
            <v>6</v>
          </cell>
          <cell r="D96">
            <v>9</v>
          </cell>
          <cell r="E96">
            <v>0</v>
          </cell>
          <cell r="F96">
            <v>18</v>
          </cell>
          <cell r="G96" t="e">
            <v>#DIV/0!</v>
          </cell>
        </row>
        <row r="97">
          <cell r="A97" t="str">
            <v>Ethiopia</v>
          </cell>
          <cell r="B97">
            <v>603</v>
          </cell>
          <cell r="C97">
            <v>0</v>
          </cell>
          <cell r="D97">
            <v>0</v>
          </cell>
          <cell r="E97">
            <v>0</v>
          </cell>
          <cell r="F97">
            <v>13</v>
          </cell>
          <cell r="G97" t="e">
            <v>#DIV/0!</v>
          </cell>
        </row>
        <row r="98">
          <cell r="A98" t="str">
            <v>Philippines</v>
          </cell>
          <cell r="B98">
            <v>0</v>
          </cell>
          <cell r="C98">
            <v>6</v>
          </cell>
          <cell r="D98">
            <v>0</v>
          </cell>
          <cell r="E98">
            <v>0</v>
          </cell>
          <cell r="F98">
            <v>13</v>
          </cell>
          <cell r="G98" t="e">
            <v>#DIV/0!</v>
          </cell>
        </row>
        <row r="99">
          <cell r="A99" t="str">
            <v>Somalia</v>
          </cell>
          <cell r="B99">
            <v>0</v>
          </cell>
          <cell r="C99">
            <v>5</v>
          </cell>
          <cell r="D99">
            <v>6</v>
          </cell>
          <cell r="E99">
            <v>7</v>
          </cell>
          <cell r="F99">
            <v>11</v>
          </cell>
          <cell r="G99">
            <v>57.142857142857139</v>
          </cell>
        </row>
        <row r="100">
          <cell r="A100" t="str">
            <v>Uganda</v>
          </cell>
          <cell r="B100">
            <v>0</v>
          </cell>
          <cell r="C100">
            <v>9</v>
          </cell>
          <cell r="D100">
            <v>9</v>
          </cell>
          <cell r="E100">
            <v>8</v>
          </cell>
          <cell r="F100">
            <v>11</v>
          </cell>
          <cell r="G100">
            <v>37.5</v>
          </cell>
        </row>
        <row r="101">
          <cell r="A101" t="str">
            <v>Hong Kong, China</v>
          </cell>
          <cell r="B101">
            <v>0</v>
          </cell>
          <cell r="C101">
            <v>0</v>
          </cell>
          <cell r="D101">
            <v>2</v>
          </cell>
          <cell r="E101">
            <v>12</v>
          </cell>
          <cell r="F101">
            <v>9</v>
          </cell>
          <cell r="G101">
            <v>-25</v>
          </cell>
        </row>
        <row r="102">
          <cell r="A102" t="str">
            <v>Ireland</v>
          </cell>
          <cell r="B102">
            <v>51</v>
          </cell>
          <cell r="C102">
            <v>37</v>
          </cell>
          <cell r="D102">
            <v>74</v>
          </cell>
          <cell r="E102">
            <v>3</v>
          </cell>
          <cell r="F102">
            <v>9</v>
          </cell>
          <cell r="G102">
            <v>200</v>
          </cell>
        </row>
        <row r="103">
          <cell r="A103" t="str">
            <v>Equatorial Guinea</v>
          </cell>
          <cell r="B103">
            <v>9</v>
          </cell>
          <cell r="C103">
            <v>14</v>
          </cell>
          <cell r="D103">
            <v>33</v>
          </cell>
          <cell r="E103">
            <v>1</v>
          </cell>
          <cell r="F103">
            <v>7</v>
          </cell>
          <cell r="G103">
            <v>600</v>
          </cell>
        </row>
        <row r="104">
          <cell r="A104" t="str">
            <v>Mauritania</v>
          </cell>
          <cell r="B104">
            <v>0</v>
          </cell>
          <cell r="C104">
            <v>3</v>
          </cell>
          <cell r="D104">
            <v>1</v>
          </cell>
          <cell r="E104">
            <v>2</v>
          </cell>
          <cell r="F104">
            <v>6</v>
          </cell>
          <cell r="G104">
            <v>200</v>
          </cell>
        </row>
        <row r="105">
          <cell r="A105" t="str">
            <v>Tajikistan</v>
          </cell>
          <cell r="B105">
            <v>5</v>
          </cell>
          <cell r="C105">
            <v>2</v>
          </cell>
          <cell r="D105">
            <v>4</v>
          </cell>
          <cell r="E105">
            <v>8</v>
          </cell>
          <cell r="F105">
            <v>4</v>
          </cell>
          <cell r="G105">
            <v>-50</v>
          </cell>
        </row>
        <row r="106">
          <cell r="A106" t="str">
            <v>Finland</v>
          </cell>
          <cell r="B106">
            <v>11</v>
          </cell>
          <cell r="C106">
            <v>29</v>
          </cell>
          <cell r="D106">
            <v>4</v>
          </cell>
          <cell r="E106">
            <v>0</v>
          </cell>
          <cell r="F106">
            <v>4</v>
          </cell>
          <cell r="G106" t="e">
            <v>#DIV/0!</v>
          </cell>
        </row>
        <row r="107">
          <cell r="A107" t="str">
            <v>Mongolia</v>
          </cell>
          <cell r="B107">
            <v>3</v>
          </cell>
          <cell r="C107">
            <v>3</v>
          </cell>
          <cell r="D107">
            <v>6</v>
          </cell>
          <cell r="E107">
            <v>1</v>
          </cell>
          <cell r="F107">
            <v>4</v>
          </cell>
          <cell r="G107">
            <v>300</v>
          </cell>
        </row>
        <row r="108">
          <cell r="A108" t="str">
            <v>Myanmar</v>
          </cell>
          <cell r="B108">
            <v>0</v>
          </cell>
          <cell r="C108">
            <v>0</v>
          </cell>
          <cell r="D108">
            <v>1</v>
          </cell>
          <cell r="E108">
            <v>0</v>
          </cell>
          <cell r="F108">
            <v>3</v>
          </cell>
          <cell r="G108" t="e">
            <v>#DIV/0!</v>
          </cell>
        </row>
        <row r="109">
          <cell r="A109" t="str">
            <v>Estonia</v>
          </cell>
          <cell r="B109">
            <v>0</v>
          </cell>
          <cell r="C109">
            <v>0</v>
          </cell>
          <cell r="D109">
            <v>0</v>
          </cell>
          <cell r="E109">
            <v>6</v>
          </cell>
          <cell r="F109">
            <v>2</v>
          </cell>
          <cell r="G109">
            <v>-66.666666666666657</v>
          </cell>
        </row>
        <row r="110">
          <cell r="A110" t="str">
            <v>Niger</v>
          </cell>
          <cell r="B110">
            <v>0</v>
          </cell>
          <cell r="C110">
            <v>5</v>
          </cell>
          <cell r="D110">
            <v>3</v>
          </cell>
          <cell r="E110">
            <v>7</v>
          </cell>
          <cell r="F110">
            <v>2</v>
          </cell>
          <cell r="G110">
            <v>-71.428571428571431</v>
          </cell>
        </row>
        <row r="111">
          <cell r="A111" t="str">
            <v>Suriname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2</v>
          </cell>
          <cell r="G111" t="e">
            <v>#DIV/0!</v>
          </cell>
        </row>
        <row r="112">
          <cell r="A112" t="str">
            <v>Argentina</v>
          </cell>
          <cell r="B112">
            <v>33</v>
          </cell>
          <cell r="C112">
            <v>24</v>
          </cell>
          <cell r="D112">
            <v>7</v>
          </cell>
          <cell r="E112">
            <v>33</v>
          </cell>
          <cell r="F112">
            <v>1</v>
          </cell>
          <cell r="G112">
            <v>-96.969696969696969</v>
          </cell>
        </row>
        <row r="113">
          <cell r="A113" t="str">
            <v>Bahrain</v>
          </cell>
          <cell r="B113">
            <v>124</v>
          </cell>
          <cell r="C113">
            <v>179</v>
          </cell>
          <cell r="D113">
            <v>103</v>
          </cell>
          <cell r="E113">
            <v>198</v>
          </cell>
          <cell r="F113">
            <v>1</v>
          </cell>
          <cell r="G113">
            <v>-99.494949494949495</v>
          </cell>
        </row>
        <row r="114">
          <cell r="A114" t="str">
            <v>Maldives</v>
          </cell>
          <cell r="B114">
            <v>2</v>
          </cell>
          <cell r="C114">
            <v>0</v>
          </cell>
          <cell r="D114">
            <v>0</v>
          </cell>
          <cell r="E114">
            <v>1</v>
          </cell>
          <cell r="F114">
            <v>1</v>
          </cell>
          <cell r="G114">
            <v>0</v>
          </cell>
        </row>
        <row r="115">
          <cell r="A115" t="str">
            <v>Mozambique</v>
          </cell>
          <cell r="B115">
            <v>0</v>
          </cell>
          <cell r="C115">
            <v>2</v>
          </cell>
          <cell r="D115">
            <v>0</v>
          </cell>
          <cell r="E115">
            <v>0</v>
          </cell>
          <cell r="F115">
            <v>1</v>
          </cell>
          <cell r="G115" t="e">
            <v>#DIV/0!</v>
          </cell>
        </row>
        <row r="116">
          <cell r="A116" t="str">
            <v>Chad</v>
          </cell>
          <cell r="B116">
            <v>562</v>
          </cell>
          <cell r="C116">
            <v>0</v>
          </cell>
          <cell r="D116">
            <v>0</v>
          </cell>
          <cell r="E116">
            <v>9</v>
          </cell>
          <cell r="F116">
            <v>0</v>
          </cell>
          <cell r="G116">
            <v>-100</v>
          </cell>
        </row>
        <row r="117">
          <cell r="A117" t="str">
            <v>Brunei Darussalam</v>
          </cell>
          <cell r="B117">
            <v>0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 t="e">
            <v>#DIV/0!</v>
          </cell>
        </row>
        <row r="118">
          <cell r="A118" t="str">
            <v>Burundi</v>
          </cell>
          <cell r="B118">
            <v>5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e">
            <v>#DIV/0!</v>
          </cell>
        </row>
        <row r="119">
          <cell r="A119" t="str">
            <v>Belarus</v>
          </cell>
          <cell r="B119">
            <v>0</v>
          </cell>
          <cell r="C119">
            <v>0</v>
          </cell>
          <cell r="D119">
            <v>0</v>
          </cell>
          <cell r="E119">
            <v>2</v>
          </cell>
          <cell r="F119">
            <v>0</v>
          </cell>
          <cell r="G119">
            <v>-100</v>
          </cell>
        </row>
        <row r="120">
          <cell r="A120" t="str">
            <v>Colombia</v>
          </cell>
          <cell r="B120">
            <v>0</v>
          </cell>
          <cell r="C120">
            <v>68</v>
          </cell>
          <cell r="D120">
            <v>0</v>
          </cell>
          <cell r="E120">
            <v>0</v>
          </cell>
          <cell r="F120">
            <v>0</v>
          </cell>
          <cell r="G120" t="e">
            <v>#DIV/0!</v>
          </cell>
        </row>
        <row r="121">
          <cell r="A121" t="str">
            <v>Comoros</v>
          </cell>
          <cell r="B121">
            <v>22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e">
            <v>#DIV/0!</v>
          </cell>
        </row>
        <row r="122">
          <cell r="A122" t="str">
            <v>Benin</v>
          </cell>
          <cell r="B122">
            <v>60</v>
          </cell>
          <cell r="C122">
            <v>0</v>
          </cell>
          <cell r="D122">
            <v>328</v>
          </cell>
          <cell r="E122">
            <v>775</v>
          </cell>
          <cell r="F122">
            <v>0</v>
          </cell>
          <cell r="G122">
            <v>-100</v>
          </cell>
        </row>
        <row r="123">
          <cell r="A123" t="str">
            <v>Gabon</v>
          </cell>
          <cell r="B123">
            <v>0</v>
          </cell>
          <cell r="C123">
            <v>4</v>
          </cell>
          <cell r="D123">
            <v>13</v>
          </cell>
          <cell r="E123">
            <v>15</v>
          </cell>
          <cell r="F123">
            <v>0</v>
          </cell>
          <cell r="G123">
            <v>-100</v>
          </cell>
        </row>
        <row r="124">
          <cell r="A124" t="str">
            <v>Côte d'Ivoire</v>
          </cell>
          <cell r="B124">
            <v>0</v>
          </cell>
          <cell r="C124">
            <v>4</v>
          </cell>
          <cell r="D124">
            <v>0</v>
          </cell>
          <cell r="E124">
            <v>146</v>
          </cell>
          <cell r="F124">
            <v>0</v>
          </cell>
          <cell r="G124">
            <v>-100</v>
          </cell>
        </row>
        <row r="125">
          <cell r="A125" t="str">
            <v>Korea, Republic of</v>
          </cell>
          <cell r="B125">
            <v>1</v>
          </cell>
          <cell r="C125">
            <v>0</v>
          </cell>
          <cell r="D125">
            <v>0</v>
          </cell>
          <cell r="E125">
            <v>15</v>
          </cell>
          <cell r="F125">
            <v>0</v>
          </cell>
          <cell r="G125">
            <v>-100</v>
          </cell>
        </row>
        <row r="126">
          <cell r="A126" t="str">
            <v>Nepal</v>
          </cell>
          <cell r="B126">
            <v>0</v>
          </cell>
          <cell r="C126">
            <v>289</v>
          </cell>
          <cell r="D126">
            <v>0</v>
          </cell>
          <cell r="E126">
            <v>0</v>
          </cell>
          <cell r="F126">
            <v>0</v>
          </cell>
          <cell r="G126" t="e">
            <v>#DIV/0!</v>
          </cell>
        </row>
        <row r="127">
          <cell r="A127" t="str">
            <v>Nigeria</v>
          </cell>
          <cell r="B127">
            <v>0</v>
          </cell>
          <cell r="C127">
            <v>0</v>
          </cell>
          <cell r="D127">
            <v>0</v>
          </cell>
          <cell r="E127">
            <v>6</v>
          </cell>
          <cell r="F127">
            <v>0</v>
          </cell>
          <cell r="G127">
            <v>-100</v>
          </cell>
        </row>
        <row r="128">
          <cell r="A128" t="str">
            <v>Papua New Guinea</v>
          </cell>
          <cell r="B128">
            <v>0</v>
          </cell>
          <cell r="C128">
            <v>2</v>
          </cell>
          <cell r="D128">
            <v>1</v>
          </cell>
          <cell r="E128">
            <v>0</v>
          </cell>
          <cell r="F128">
            <v>0</v>
          </cell>
          <cell r="G128" t="e">
            <v>#DIV/0!</v>
          </cell>
        </row>
        <row r="129">
          <cell r="A129" t="str">
            <v>Portugal</v>
          </cell>
          <cell r="B129">
            <v>42</v>
          </cell>
          <cell r="C129">
            <v>0</v>
          </cell>
          <cell r="D129">
            <v>0</v>
          </cell>
          <cell r="E129">
            <v>26</v>
          </cell>
          <cell r="F129">
            <v>0</v>
          </cell>
          <cell r="G129">
            <v>-100</v>
          </cell>
        </row>
        <row r="130">
          <cell r="A130" t="str">
            <v>Guinea-Bissau</v>
          </cell>
          <cell r="B130">
            <v>44</v>
          </cell>
          <cell r="C130">
            <v>0</v>
          </cell>
          <cell r="D130">
            <v>54</v>
          </cell>
          <cell r="E130">
            <v>145</v>
          </cell>
          <cell r="F130">
            <v>0</v>
          </cell>
          <cell r="G130">
            <v>-100</v>
          </cell>
        </row>
        <row r="131">
          <cell r="A131" t="str">
            <v>Senegal</v>
          </cell>
          <cell r="B131">
            <v>0</v>
          </cell>
          <cell r="C131">
            <v>117</v>
          </cell>
          <cell r="D131">
            <v>210</v>
          </cell>
          <cell r="E131">
            <v>0</v>
          </cell>
          <cell r="F131">
            <v>0</v>
          </cell>
          <cell r="G131" t="e">
            <v>#DIV/0!</v>
          </cell>
        </row>
        <row r="132">
          <cell r="A132" t="str">
            <v>Slovenia</v>
          </cell>
          <cell r="B132">
            <v>48</v>
          </cell>
          <cell r="C132">
            <v>0</v>
          </cell>
          <cell r="D132">
            <v>13</v>
          </cell>
          <cell r="E132">
            <v>0</v>
          </cell>
          <cell r="F132">
            <v>0</v>
          </cell>
          <cell r="G132" t="e">
            <v>#DIV/0!</v>
          </cell>
        </row>
        <row r="133">
          <cell r="A133" t="str">
            <v>Trinidad and Tobago</v>
          </cell>
          <cell r="B133">
            <v>0</v>
          </cell>
          <cell r="C133">
            <v>21</v>
          </cell>
          <cell r="D133">
            <v>0</v>
          </cell>
          <cell r="E133">
            <v>0</v>
          </cell>
          <cell r="F133">
            <v>0</v>
          </cell>
          <cell r="G133" t="e">
            <v>#DIV/0!</v>
          </cell>
        </row>
        <row r="134">
          <cell r="A134" t="str">
            <v>Burkina Faso</v>
          </cell>
          <cell r="B134">
            <v>0</v>
          </cell>
          <cell r="C134">
            <v>0</v>
          </cell>
          <cell r="D134">
            <v>0</v>
          </cell>
          <cell r="E134">
            <v>5</v>
          </cell>
          <cell r="F134">
            <v>0</v>
          </cell>
          <cell r="G134">
            <v>-100</v>
          </cell>
        </row>
        <row r="135">
          <cell r="A135" t="str">
            <v>Uruguay</v>
          </cell>
          <cell r="B135">
            <v>9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e">
            <v>#DIV/0!</v>
          </cell>
        </row>
        <row r="136">
          <cell r="A136" t="str">
            <v>Venezuela, Bolivarian Republic of</v>
          </cell>
          <cell r="B136">
            <v>0</v>
          </cell>
          <cell r="C136">
            <v>0</v>
          </cell>
          <cell r="D136">
            <v>0</v>
          </cell>
          <cell r="E136">
            <v>9</v>
          </cell>
          <cell r="F136">
            <v>0</v>
          </cell>
          <cell r="G136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3"/>
  <sheetViews>
    <sheetView tabSelected="1" zoomScale="85" zoomScaleNormal="85" workbookViewId="0">
      <pane ySplit="2" topLeftCell="A3" activePane="bottomLeft" state="frozen"/>
      <selection pane="bottomLeft" activeCell="D21" sqref="D21"/>
    </sheetView>
  </sheetViews>
  <sheetFormatPr defaultRowHeight="15.75" x14ac:dyDescent="0.25"/>
  <cols>
    <col min="1" max="1" width="20.140625" style="2" customWidth="1"/>
    <col min="2" max="2" width="14.28515625" style="2" bestFit="1" customWidth="1"/>
    <col min="3" max="3" width="12.7109375" style="2" bestFit="1" customWidth="1"/>
    <col min="4" max="4" width="14.28515625" style="2" bestFit="1" customWidth="1"/>
    <col min="5" max="5" width="12.7109375" style="2" bestFit="1" customWidth="1"/>
    <col min="6" max="11" width="14.28515625" style="2" bestFit="1" customWidth="1"/>
    <col min="12" max="12" width="10.85546875" style="9" bestFit="1" customWidth="1"/>
    <col min="13" max="13" width="14.28515625" style="2" bestFit="1" customWidth="1"/>
    <col min="14" max="14" width="13.7109375" style="2" bestFit="1" customWidth="1"/>
    <col min="15" max="15" width="14.28515625" style="2" bestFit="1" customWidth="1"/>
    <col min="16" max="21" width="9.140625" style="2"/>
    <col min="22" max="22" width="13.5703125" style="2" customWidth="1"/>
    <col min="23" max="23" width="9.140625" style="2"/>
    <col min="24" max="24" width="14.7109375" style="2" bestFit="1" customWidth="1"/>
    <col min="25" max="25" width="12.7109375" style="2" bestFit="1" customWidth="1"/>
    <col min="26" max="26" width="14.7109375" style="2" bestFit="1" customWidth="1"/>
    <col min="27" max="27" width="12.7109375" style="2" bestFit="1" customWidth="1"/>
    <col min="28" max="28" width="14.7109375" style="2" bestFit="1" customWidth="1"/>
    <col min="29" max="29" width="12.7109375" style="2" bestFit="1" customWidth="1"/>
    <col min="30" max="30" width="14.7109375" style="2" bestFit="1" customWidth="1"/>
    <col min="31" max="31" width="14.28515625" style="2" bestFit="1" customWidth="1"/>
    <col min="32" max="32" width="14.7109375" style="2" bestFit="1" customWidth="1"/>
    <col min="33" max="33" width="14.28515625" style="2" bestFit="1" customWidth="1"/>
    <col min="34" max="34" width="10.85546875" style="2" bestFit="1" customWidth="1"/>
    <col min="35" max="35" width="14.28515625" style="2" bestFit="1" customWidth="1"/>
    <col min="36" max="36" width="13.7109375" style="2" bestFit="1" customWidth="1"/>
    <col min="37" max="37" width="14.28515625" style="2" bestFit="1" customWidth="1"/>
    <col min="38" max="43" width="9.140625" style="2"/>
    <col min="44" max="44" width="9" style="2" bestFit="1" customWidth="1"/>
    <col min="45" max="49" width="10.5703125" style="2" bestFit="1" customWidth="1"/>
    <col min="50" max="50" width="10.85546875" style="2" bestFit="1" customWidth="1"/>
    <col min="51" max="16384" width="9.140625" style="2"/>
  </cols>
  <sheetData>
    <row r="1" spans="1:50" x14ac:dyDescent="0.25">
      <c r="A1" s="1"/>
      <c r="B1" s="11" t="s">
        <v>255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2" t="s">
        <v>256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3" t="s">
        <v>257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 t="s">
        <v>0</v>
      </c>
      <c r="AJ1" s="14"/>
      <c r="AK1" s="14"/>
      <c r="AL1" s="14"/>
      <c r="AM1" s="14"/>
      <c r="AN1" s="14"/>
      <c r="AO1" s="14"/>
      <c r="AP1" s="14"/>
      <c r="AQ1" s="14"/>
      <c r="AR1" s="14"/>
      <c r="AS1" s="15" t="s">
        <v>1</v>
      </c>
      <c r="AT1" s="15"/>
      <c r="AU1" s="15"/>
      <c r="AV1" s="15"/>
      <c r="AW1" s="15"/>
      <c r="AX1" s="15"/>
    </row>
    <row r="2" spans="1:50" ht="141.75" x14ac:dyDescent="0.25">
      <c r="A2" s="3" t="s">
        <v>258</v>
      </c>
      <c r="B2" s="3" t="s">
        <v>2</v>
      </c>
      <c r="C2" s="3" t="s">
        <v>259</v>
      </c>
      <c r="D2" s="3" t="s">
        <v>3</v>
      </c>
      <c r="E2" s="3" t="s">
        <v>260</v>
      </c>
      <c r="F2" s="3" t="s">
        <v>4</v>
      </c>
      <c r="G2" s="3" t="s">
        <v>261</v>
      </c>
      <c r="H2" s="3" t="s">
        <v>5</v>
      </c>
      <c r="I2" s="3" t="s">
        <v>262</v>
      </c>
      <c r="J2" s="3" t="s">
        <v>6</v>
      </c>
      <c r="K2" s="3" t="s">
        <v>263</v>
      </c>
      <c r="L2" s="10" t="s">
        <v>254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3" t="s">
        <v>264</v>
      </c>
      <c r="Z2" s="3" t="s">
        <v>19</v>
      </c>
      <c r="AA2" s="3" t="s">
        <v>265</v>
      </c>
      <c r="AB2" s="3" t="s">
        <v>20</v>
      </c>
      <c r="AC2" s="3" t="s">
        <v>266</v>
      </c>
      <c r="AD2" s="3" t="s">
        <v>21</v>
      </c>
      <c r="AE2" s="3" t="s">
        <v>267</v>
      </c>
      <c r="AF2" s="3" t="s">
        <v>22</v>
      </c>
      <c r="AG2" s="3" t="s">
        <v>268</v>
      </c>
      <c r="AH2" s="3" t="s">
        <v>23</v>
      </c>
      <c r="AI2" s="3" t="s">
        <v>24</v>
      </c>
      <c r="AJ2" s="3" t="s">
        <v>8</v>
      </c>
      <c r="AK2" s="3" t="s">
        <v>25</v>
      </c>
      <c r="AL2" s="3" t="s">
        <v>10</v>
      </c>
      <c r="AM2" s="3" t="s">
        <v>26</v>
      </c>
      <c r="AN2" s="3" t="s">
        <v>27</v>
      </c>
      <c r="AO2" s="3" t="s">
        <v>28</v>
      </c>
      <c r="AP2" s="3" t="s">
        <v>29</v>
      </c>
      <c r="AQ2" s="3" t="s">
        <v>30</v>
      </c>
      <c r="AR2" s="3" t="s">
        <v>31</v>
      </c>
      <c r="AS2" s="3" t="s">
        <v>269</v>
      </c>
      <c r="AT2" s="3" t="s">
        <v>270</v>
      </c>
      <c r="AU2" s="3" t="s">
        <v>271</v>
      </c>
      <c r="AV2" s="3" t="s">
        <v>272</v>
      </c>
      <c r="AW2" s="3" t="s">
        <v>273</v>
      </c>
      <c r="AX2" s="3" t="s">
        <v>32</v>
      </c>
    </row>
    <row r="3" spans="1:50" x14ac:dyDescent="0.25">
      <c r="A3" s="4" t="s">
        <v>33</v>
      </c>
      <c r="B3" s="5">
        <f>VLOOKUP(A:A,'[1]DÜNYA YILLAR İTHALAT MİKTARI'!A:F,2,0)</f>
        <v>12192694</v>
      </c>
      <c r="C3" s="5">
        <v>8993120</v>
      </c>
      <c r="D3" s="5">
        <f>VLOOKUP(A:A,'[1]DÜNYA YILLAR İTHALAT MİKTARI'!A:F,3,0)</f>
        <v>12096633</v>
      </c>
      <c r="E3" s="5">
        <v>9876192</v>
      </c>
      <c r="F3" s="5">
        <f>VLOOKUP(A:A,'[1]DÜNYA YILLAR İTHALAT MİKTARI'!A:F,4,0)</f>
        <v>15071339</v>
      </c>
      <c r="G3" s="5">
        <v>10218884</v>
      </c>
      <c r="H3" s="5">
        <f>VLOOKUP(A:A,'[1]DÜNYA YILLAR İTHALAT MİKTARI'!A:F,5,0)</f>
        <v>15729810</v>
      </c>
      <c r="I3" s="5">
        <v>10757276</v>
      </c>
      <c r="J3" s="5">
        <f>VLOOKUP(A:A,'[1]DÜNYA YILLAR İTHALAT MİKTARI'!A:F,6,0)</f>
        <v>15854505</v>
      </c>
      <c r="K3" s="5">
        <v>10881865</v>
      </c>
      <c r="L3" s="6">
        <f>(K3-I3)/I3*100</f>
        <v>1.1581835401452931</v>
      </c>
      <c r="M3" s="6">
        <f>VLOOKUP($A:$A,'[1]DÜNYA IMPORT TRADE INDC'!$A:$L,2,0)</f>
        <v>10881863</v>
      </c>
      <c r="N3" s="6">
        <f>VLOOKUP($A:$A,'[1]DÜNYA IMPORT TRADE INDC'!$A:$L,3,0)</f>
        <v>-233230</v>
      </c>
      <c r="O3" s="6">
        <v>14370967</v>
      </c>
      <c r="P3" s="6">
        <f>VLOOKUP($A:$A,'[1]DÜNYA IMPORT TRADE INDC'!$A:$L,5,0)</f>
        <v>0</v>
      </c>
      <c r="Q3" s="6">
        <f>VLOOKUP($A:$A,'[1]DÜNYA IMPORT TRADE INDC'!$A:$L,6,0)</f>
        <v>6</v>
      </c>
      <c r="R3" s="6">
        <f>VLOOKUP($A:$A,'[1]DÜNYA IMPORT TRADE INDC'!$A:$L,7,0)</f>
        <v>7</v>
      </c>
      <c r="S3" s="6">
        <f>VLOOKUP($A:$A,'[1]DÜNYA IMPORT TRADE INDC'!$A:$L,8,0)</f>
        <v>8</v>
      </c>
      <c r="T3" s="6">
        <f>K3/$K$3*100</f>
        <v>100</v>
      </c>
      <c r="U3" s="6">
        <f>VLOOKUP($A:$A,'[1]DÜNYA IMPORT TRADE INDC'!$A:$L,10,0)</f>
        <v>6987</v>
      </c>
      <c r="V3" s="7" t="str">
        <f>VLOOKUP($A:$A,'[1]DÜNYA IMPORT TRADE INDC'!$A:$L,11,0)</f>
        <v>0.14</v>
      </c>
      <c r="W3" s="6">
        <f>VLOOKUP($A:$A,'[1]DÜNYA IMPORT TRADE INDC'!$A:$L,12,0)</f>
        <v>0</v>
      </c>
      <c r="X3" s="7">
        <f>VLOOKUP(A:A,'[1]DÜNYA YILLAR İHRACAT MİKTARI'!A:F,2,0)</f>
        <v>13096640</v>
      </c>
      <c r="Y3" s="7">
        <f>VLOOKUP(A:A,'[1]DÜNYA YILLAR İHRACATI'!A:G,2,0)</f>
        <v>8658722</v>
      </c>
      <c r="Z3" s="7">
        <f>VLOOKUP(A:A,'[1]DÜNYA YILLAR İHRACAT MİKTARI'!A:F,3,0)</f>
        <v>13462902</v>
      </c>
      <c r="AA3" s="7">
        <f>VLOOKUP(A:A,'[1]DÜNYA YILLAR İHRACATI'!A:G,3,0)</f>
        <v>9191002</v>
      </c>
      <c r="AB3" s="7">
        <f>VLOOKUP(A:A,'[1]DÜNYA YILLAR İHRACAT MİKTARI'!A:F,4,0)</f>
        <v>13868241</v>
      </c>
      <c r="AC3" s="7">
        <f>VLOOKUP(A:A,'[1]DÜNYA YILLAR İHRACATI'!A:G,4,0)</f>
        <v>9494981</v>
      </c>
      <c r="AD3" s="7">
        <f>VLOOKUP(A:A,'[1]DÜNYA YILLAR İHRACAT MİKTARI'!A:F,5,0)</f>
        <v>15408091</v>
      </c>
      <c r="AE3" s="7">
        <f>VLOOKUP(A:A,'[1]DÜNYA YILLAR İHRACATI'!A:G,5,0)</f>
        <v>10340200</v>
      </c>
      <c r="AF3" s="7">
        <f>VLOOKUP(A:A,'[1]DÜNYA YILLAR İHRACAT MİKTARI'!A:F,6,0)</f>
        <v>16654872</v>
      </c>
      <c r="AG3" s="7">
        <f>VLOOKUP(A:A,'[1]DÜNYA YILLAR İHRACATI'!A:G,6,0)</f>
        <v>10648622</v>
      </c>
      <c r="AH3" s="7">
        <f>VLOOKUP(A:A,'[1]DÜNYA YILLAR İHRACATI'!A:G,7,0)</f>
        <v>2.9827469488017639</v>
      </c>
      <c r="AI3" s="7">
        <f>VLOOKUP(A:A,'[1]DÜNYA EXPORT TRADE INDC'!A:L,2,0)</f>
        <v>10648633</v>
      </c>
      <c r="AJ3" s="7">
        <f>VLOOKUP(A:A,'[1]DÜNYA EXPORT TRADE INDC'!A:L,3,0)</f>
        <v>-233230</v>
      </c>
      <c r="AK3" s="7">
        <v>15272120</v>
      </c>
      <c r="AL3" s="7">
        <f>VLOOKUP(A:A,'[1]DÜNYA EXPORT TRADE INDC'!A:L,6,0)</f>
        <v>0</v>
      </c>
      <c r="AM3" s="7">
        <f>VLOOKUP(A:A,'[1]DÜNYA EXPORT TRADE INDC'!A:L,7,0)</f>
        <v>6</v>
      </c>
      <c r="AN3" s="7">
        <f>VLOOKUP(A:A,'[1]DÜNYA EXPORT TRADE INDC'!A:L,8,0)</f>
        <v>7</v>
      </c>
      <c r="AO3" s="7">
        <f>VLOOKUP(A:A,'[1]DÜNYA EXPORT TRADE INDC'!A:L,9,0)</f>
        <v>9</v>
      </c>
      <c r="AP3" s="7">
        <f>VLOOKUP(A:A,'[1]DÜNYA EXPORT TRADE INDC'!A:L,10,0)</f>
        <v>100</v>
      </c>
      <c r="AQ3" s="7">
        <f>VLOOKUP(A:A,'[1]DÜNYA EXPORT TRADE INDC'!A:L,11,0)</f>
        <v>6800</v>
      </c>
      <c r="AR3" s="7" t="str">
        <f>VLOOKUP(A:A,'[1]DÜNYA EXPORT TRADE INDC'!A:L,12,0)</f>
        <v>0.12</v>
      </c>
      <c r="AS3" s="7">
        <f>VLOOKUP(A:A,'[1]TÜRKİYE YILLAR İHRACAT'!A:G,2,0)</f>
        <v>254521</v>
      </c>
      <c r="AT3" s="7">
        <f>VLOOKUP(A:A,'[1]TÜRKİYE YILLAR İHRACAT'!A:G,3,0)</f>
        <v>209412</v>
      </c>
      <c r="AU3" s="7">
        <f>VLOOKUP(A:A,'[1]TÜRKİYE YILLAR İHRACAT'!A:G,4,0)</f>
        <v>211650</v>
      </c>
      <c r="AV3" s="7">
        <f>VLOOKUP(A:A,'[1]TÜRKİYE YILLAR İHRACAT'!A:G,5,0)</f>
        <v>243100</v>
      </c>
      <c r="AW3" s="7">
        <f>VLOOKUP(A:A,'[1]TÜRKİYE YILLAR İHRACAT'!A:G,6,0)</f>
        <v>318852</v>
      </c>
      <c r="AX3" s="7">
        <f>VLOOKUP(A:A,'[1]TÜRKİYE YILLAR İHRACAT'!A:G,7,0)</f>
        <v>31.16083916083916</v>
      </c>
    </row>
    <row r="4" spans="1:50" x14ac:dyDescent="0.25">
      <c r="A4" s="8" t="s">
        <v>34</v>
      </c>
      <c r="B4" s="5">
        <f>VLOOKUP(A:A,'[1]DÜNYA YILLAR İTHALAT MİKTARI'!A:F,2,0)</f>
        <v>3221937</v>
      </c>
      <c r="C4" s="5">
        <v>1850668</v>
      </c>
      <c r="D4" s="5">
        <f>VLOOKUP(A:A,'[1]DÜNYA YILLAR İTHALAT MİKTARI'!A:F,3,0)</f>
        <v>3815735</v>
      </c>
      <c r="E4" s="5">
        <v>2272319</v>
      </c>
      <c r="F4" s="5">
        <f>VLOOKUP(A:A,'[1]DÜNYA YILLAR İTHALAT MİKTARI'!A:F,4,0)</f>
        <v>3800859</v>
      </c>
      <c r="G4" s="5">
        <v>2291166</v>
      </c>
      <c r="H4" s="5">
        <f>VLOOKUP(A:A,'[1]DÜNYA YILLAR İTHALAT MİKTARI'!A:F,5,0)</f>
        <v>4517340</v>
      </c>
      <c r="I4" s="5">
        <v>2684923</v>
      </c>
      <c r="J4" s="5">
        <f>VLOOKUP(A:A,'[1]DÜNYA YILLAR İTHALAT MİKTARI'!A:F,6,0)</f>
        <v>5413892</v>
      </c>
      <c r="K4" s="5">
        <v>3635392</v>
      </c>
      <c r="L4" s="6">
        <f t="shared" ref="L4:L67" si="0">(K4-I4)/I4*100</f>
        <v>35.400233079309913</v>
      </c>
      <c r="M4" s="6">
        <f>VLOOKUP($A:$A,'[1]DÜNYA IMPORT TRADE INDC'!$A:$L,2,0)</f>
        <v>3635392</v>
      </c>
      <c r="N4" s="6">
        <f>VLOOKUP($A:$A,'[1]DÜNYA IMPORT TRADE INDC'!$A:$L,3,0)</f>
        <v>-3426210</v>
      </c>
      <c r="O4" s="6">
        <f>VLOOKUP($A:$A,'[1]DÜNYA IMPORT TRADE INDC'!$A:$L,4,0)</f>
        <v>5413892</v>
      </c>
      <c r="P4" s="6">
        <f>VLOOKUP($A:$A,'[1]DÜNYA IMPORT TRADE INDC'!$A:$L,5,0)</f>
        <v>671</v>
      </c>
      <c r="Q4" s="6">
        <f>VLOOKUP($A:$A,'[1]DÜNYA IMPORT TRADE INDC'!$A:$L,6,0)</f>
        <v>16</v>
      </c>
      <c r="R4" s="6">
        <f>VLOOKUP($A:$A,'[1]DÜNYA IMPORT TRADE INDC'!$A:$L,7,0)</f>
        <v>13</v>
      </c>
      <c r="S4" s="6">
        <f>VLOOKUP($A:$A,'[1]DÜNYA IMPORT TRADE INDC'!$A:$L,8,0)</f>
        <v>35</v>
      </c>
      <c r="T4" s="6">
        <f t="shared" ref="T4:T67" si="1">K4/$K$3*100</f>
        <v>33.407802798509259</v>
      </c>
      <c r="U4" s="6">
        <f>VLOOKUP($A:$A,'[1]DÜNYA IMPORT TRADE INDC'!$A:$L,10,0)</f>
        <v>7918</v>
      </c>
      <c r="V4" s="7" t="str">
        <f>VLOOKUP($A:$A,'[1]DÜNYA IMPORT TRADE INDC'!$A:$L,11,0)</f>
        <v>0.22</v>
      </c>
      <c r="W4" s="7" t="str">
        <f>VLOOKUP($A:$A,'[1]DÜNYA IMPORT TRADE INDC'!$A:$L,12,0)</f>
        <v>36.1</v>
      </c>
      <c r="X4" s="7">
        <f>VLOOKUP(A:A,'[1]DÜNYA YILLAR İHRACAT MİKTARI'!A:F,2,0)</f>
        <v>181255</v>
      </c>
      <c r="Y4" s="7">
        <f>VLOOKUP(A:A,'[1]DÜNYA YILLAR İHRACATI'!A:G,2,0)</f>
        <v>228489</v>
      </c>
      <c r="Z4" s="7">
        <f>VLOOKUP(A:A,'[1]DÜNYA YILLAR İHRACAT MİKTARI'!A:F,3,0)</f>
        <v>150268</v>
      </c>
      <c r="AA4" s="7">
        <f>VLOOKUP(A:A,'[1]DÜNYA YILLAR İHRACATI'!A:G,3,0)</f>
        <v>190819</v>
      </c>
      <c r="AB4" s="7">
        <f>VLOOKUP(A:A,'[1]DÜNYA YILLAR İHRACAT MİKTARI'!A:F,4,0)</f>
        <v>409933</v>
      </c>
      <c r="AC4" s="7">
        <f>VLOOKUP(A:A,'[1]DÜNYA YILLAR İHRACATI'!A:G,4,0)</f>
        <v>357122</v>
      </c>
      <c r="AD4" s="7">
        <f>VLOOKUP(A:A,'[1]DÜNYA YILLAR İHRACAT MİKTARI'!A:F,5,0)</f>
        <v>236715</v>
      </c>
      <c r="AE4" s="7">
        <f>VLOOKUP(A:A,'[1]DÜNYA YILLAR İHRACATI'!A:G,5,0)</f>
        <v>208409</v>
      </c>
      <c r="AF4" s="7">
        <f>VLOOKUP(A:A,'[1]DÜNYA YILLAR İHRACAT MİKTARI'!A:F,6,0)</f>
        <v>217637</v>
      </c>
      <c r="AG4" s="7">
        <f>VLOOKUP(A:A,'[1]DÜNYA YILLAR İHRACATI'!A:G,6,0)</f>
        <v>209182</v>
      </c>
      <c r="AH4" s="7">
        <f>VLOOKUP(A:A,'[1]DÜNYA YILLAR İHRACATI'!A:G,7,0)</f>
        <v>0.37090528719968907</v>
      </c>
      <c r="AI4" s="7">
        <f>VLOOKUP(A:A,'[1]DÜNYA EXPORT TRADE INDC'!A:L,2,0)</f>
        <v>209182</v>
      </c>
      <c r="AJ4" s="7">
        <f>VLOOKUP(A:A,'[1]DÜNYA EXPORT TRADE INDC'!A:L,3,0)</f>
        <v>-3426210</v>
      </c>
      <c r="AK4" s="7">
        <f>VLOOKUP(A:A,'[1]DÜNYA EXPORT TRADE INDC'!A:L,4,0)</f>
        <v>217637</v>
      </c>
      <c r="AL4" s="7">
        <f>VLOOKUP(A:A,'[1]DÜNYA EXPORT TRADE INDC'!A:L,6,0)</f>
        <v>961</v>
      </c>
      <c r="AM4" s="7">
        <f>VLOOKUP(A:A,'[1]DÜNYA EXPORT TRADE INDC'!A:L,7,0)</f>
        <v>-1</v>
      </c>
      <c r="AN4" s="7">
        <f>VLOOKUP(A:A,'[1]DÜNYA EXPORT TRADE INDC'!A:L,8,0)</f>
        <v>9</v>
      </c>
      <c r="AO4" s="7">
        <f>VLOOKUP(A:A,'[1]DÜNYA EXPORT TRADE INDC'!A:L,9,0)</f>
        <v>0</v>
      </c>
      <c r="AP4" s="7">
        <f>VLOOKUP(A:A,'[1]DÜNYA EXPORT TRADE INDC'!A:L,10,0)</f>
        <v>2</v>
      </c>
      <c r="AQ4" s="7">
        <f>VLOOKUP(A:A,'[1]DÜNYA EXPORT TRADE INDC'!A:L,11,0)</f>
        <v>4148</v>
      </c>
      <c r="AR4" s="7" t="str">
        <f>VLOOKUP(A:A,'[1]DÜNYA EXPORT TRADE INDC'!A:L,12,0)</f>
        <v>0.12</v>
      </c>
      <c r="AS4" s="7">
        <f>VLOOKUP(A:A,'[1]TÜRKİYE YILLAR İHRACAT'!A:G,2,0)</f>
        <v>102</v>
      </c>
      <c r="AT4" s="7">
        <f>VLOOKUP(A:A,'[1]TÜRKİYE YILLAR İHRACAT'!A:G,3,0)</f>
        <v>535</v>
      </c>
      <c r="AU4" s="7">
        <f>VLOOKUP(A:A,'[1]TÜRKİYE YILLAR İHRACAT'!A:G,4,0)</f>
        <v>100</v>
      </c>
      <c r="AV4" s="7">
        <f>VLOOKUP(A:A,'[1]TÜRKİYE YILLAR İHRACAT'!A:G,5,0)</f>
        <v>333</v>
      </c>
      <c r="AW4" s="7">
        <f>VLOOKUP(A:A,'[1]TÜRKİYE YILLAR İHRACAT'!A:G,6,0)</f>
        <v>3865</v>
      </c>
      <c r="AX4" s="7">
        <f>VLOOKUP(A:A,'[1]TÜRKİYE YILLAR İHRACAT'!A:G,7,0)</f>
        <v>1060.6606606606606</v>
      </c>
    </row>
    <row r="5" spans="1:50" x14ac:dyDescent="0.25">
      <c r="A5" s="4" t="s">
        <v>35</v>
      </c>
      <c r="B5" s="5">
        <f>VLOOKUP(A:A,'[1]DÜNYA YILLAR İTHALAT MİKTARI'!A:F,2,0)</f>
        <v>790029</v>
      </c>
      <c r="C5" s="5">
        <v>397870</v>
      </c>
      <c r="D5" s="5">
        <f>VLOOKUP(A:A,'[1]DÜNYA YILLAR İTHALAT MİKTARI'!A:F,3,0)</f>
        <v>742291</v>
      </c>
      <c r="E5" s="5">
        <v>582021</v>
      </c>
      <c r="F5" s="5">
        <f>VLOOKUP(A:A,'[1]DÜNYA YILLAR İTHALAT MİKTARI'!A:F,4,0)</f>
        <v>1106173</v>
      </c>
      <c r="G5" s="5">
        <v>681807</v>
      </c>
      <c r="H5" s="5">
        <f>VLOOKUP(A:A,'[1]DÜNYA YILLAR İTHALAT MİKTARI'!A:F,5,0)</f>
        <v>863041</v>
      </c>
      <c r="I5" s="5">
        <v>427094</v>
      </c>
      <c r="J5" s="5">
        <f>VLOOKUP(A:A,'[1]DÜNYA YILLAR İTHALAT MİKTARI'!A:F,6,0)</f>
        <v>1001873</v>
      </c>
      <c r="K5" s="5">
        <v>458287</v>
      </c>
      <c r="L5" s="6">
        <f t="shared" si="0"/>
        <v>7.3035444187930523</v>
      </c>
      <c r="M5" s="6">
        <f>VLOOKUP($A:$A,'[1]DÜNYA IMPORT TRADE INDC'!$A:$L,2,0)</f>
        <v>458287</v>
      </c>
      <c r="N5" s="6">
        <f>VLOOKUP($A:$A,'[1]DÜNYA IMPORT TRADE INDC'!$A:$L,3,0)</f>
        <v>176584</v>
      </c>
      <c r="O5" s="6">
        <f>VLOOKUP($A:$A,'[1]DÜNYA IMPORT TRADE INDC'!$A:$L,4,0)</f>
        <v>1001873</v>
      </c>
      <c r="P5" s="6">
        <f>VLOOKUP($A:$A,'[1]DÜNYA IMPORT TRADE INDC'!$A:$L,5,0)</f>
        <v>457</v>
      </c>
      <c r="Q5" s="6">
        <f>VLOOKUP($A:$A,'[1]DÜNYA IMPORT TRADE INDC'!$A:$L,6,0)</f>
        <v>0</v>
      </c>
      <c r="R5" s="6">
        <f>VLOOKUP($A:$A,'[1]DÜNYA IMPORT TRADE INDC'!$A:$L,7,0)</f>
        <v>6</v>
      </c>
      <c r="S5" s="6">
        <f>VLOOKUP($A:$A,'[1]DÜNYA IMPORT TRADE INDC'!$A:$L,8,0)</f>
        <v>7</v>
      </c>
      <c r="T5" s="6">
        <f t="shared" si="1"/>
        <v>4.2114747793691611</v>
      </c>
      <c r="U5" s="6">
        <f>VLOOKUP($A:$A,'[1]DÜNYA IMPORT TRADE INDC'!$A:$L,10,0)</f>
        <v>8717</v>
      </c>
      <c r="V5" s="7" t="str">
        <f>VLOOKUP($A:$A,'[1]DÜNYA IMPORT TRADE INDC'!$A:$L,11,0)</f>
        <v>0.45</v>
      </c>
      <c r="W5" s="6">
        <f>VLOOKUP($A:$A,'[1]DÜNYA IMPORT TRADE INDC'!$A:$L,12,0)</f>
        <v>42372</v>
      </c>
      <c r="X5" s="7">
        <f>VLOOKUP(A:A,'[1]DÜNYA YILLAR İHRACAT MİKTARI'!A:F,2,0)</f>
        <v>991942</v>
      </c>
      <c r="Y5" s="7">
        <f>VLOOKUP(A:A,'[1]DÜNYA YILLAR İHRACATI'!A:G,2,0)</f>
        <v>941700</v>
      </c>
      <c r="Z5" s="7">
        <f>VLOOKUP(A:A,'[1]DÜNYA YILLAR İHRACAT MİKTARI'!A:F,3,0)</f>
        <v>984427</v>
      </c>
      <c r="AA5" s="7">
        <f>VLOOKUP(A:A,'[1]DÜNYA YILLAR İHRACATI'!A:G,3,0)</f>
        <v>1015317</v>
      </c>
      <c r="AB5" s="7">
        <f>VLOOKUP(A:A,'[1]DÜNYA YILLAR İHRACAT MİKTARI'!A:F,4,0)</f>
        <v>841795</v>
      </c>
      <c r="AC5" s="7">
        <f>VLOOKUP(A:A,'[1]DÜNYA YILLAR İHRACATI'!A:G,4,0)</f>
        <v>1008560</v>
      </c>
      <c r="AD5" s="7">
        <f>VLOOKUP(A:A,'[1]DÜNYA YILLAR İHRACAT MİKTARI'!A:F,5,0)</f>
        <v>546718</v>
      </c>
      <c r="AE5" s="7">
        <f>VLOOKUP(A:A,'[1]DÜNYA YILLAR İHRACATI'!A:G,5,0)</f>
        <v>775953</v>
      </c>
      <c r="AF5" s="7">
        <f>VLOOKUP(A:A,'[1]DÜNYA YILLAR İHRACAT MİKTARI'!A:F,6,0)</f>
        <v>499353</v>
      </c>
      <c r="AG5" s="7">
        <f>VLOOKUP(A:A,'[1]DÜNYA YILLAR İHRACATI'!A:G,6,0)</f>
        <v>634871</v>
      </c>
      <c r="AH5" s="7">
        <f>VLOOKUP(A:A,'[1]DÜNYA YILLAR İHRACATI'!A:G,7,0)</f>
        <v>-18.181771318623678</v>
      </c>
      <c r="AI5" s="7">
        <f>VLOOKUP(A:A,'[1]DÜNYA EXPORT TRADE INDC'!A:L,2,0)</f>
        <v>634871</v>
      </c>
      <c r="AJ5" s="7">
        <f>VLOOKUP(A:A,'[1]DÜNYA EXPORT TRADE INDC'!A:L,3,0)</f>
        <v>176584</v>
      </c>
      <c r="AK5" s="7">
        <f>VLOOKUP(A:A,'[1]DÜNYA EXPORT TRADE INDC'!A:L,4,0)</f>
        <v>499353</v>
      </c>
      <c r="AL5" s="7">
        <f>VLOOKUP(A:A,'[1]DÜNYA EXPORT TRADE INDC'!A:L,6,0)</f>
        <v>1271</v>
      </c>
      <c r="AM5" s="7">
        <f>VLOOKUP(A:A,'[1]DÜNYA EXPORT TRADE INDC'!A:L,7,0)</f>
        <v>-10</v>
      </c>
      <c r="AN5" s="7">
        <f>VLOOKUP(A:A,'[1]DÜNYA EXPORT TRADE INDC'!A:L,8,0)</f>
        <v>-18</v>
      </c>
      <c r="AO5" s="7">
        <f>VLOOKUP(A:A,'[1]DÜNYA EXPORT TRADE INDC'!A:L,9,0)</f>
        <v>-18</v>
      </c>
      <c r="AP5" s="7">
        <f>VLOOKUP(A:A,'[1]DÜNYA EXPORT TRADE INDC'!A:L,10,0)</f>
        <v>6</v>
      </c>
      <c r="AQ5" s="7">
        <f>VLOOKUP(A:A,'[1]DÜNYA EXPORT TRADE INDC'!A:L,11,0)</f>
        <v>5914</v>
      </c>
      <c r="AR5" s="7" t="str">
        <f>VLOOKUP(A:A,'[1]DÜNYA EXPORT TRADE INDC'!A:L,12,0)</f>
        <v>0.08</v>
      </c>
      <c r="AS5" s="7">
        <f>VLOOKUP(A:A,'[1]TÜRKİYE YILLAR İHRACAT'!A:G,2,0)</f>
        <v>94</v>
      </c>
      <c r="AT5" s="7">
        <f>VLOOKUP(A:A,'[1]TÜRKİYE YILLAR İHRACAT'!A:G,3,0)</f>
        <v>87</v>
      </c>
      <c r="AU5" s="7">
        <f>VLOOKUP(A:A,'[1]TÜRKİYE YILLAR İHRACAT'!A:G,4,0)</f>
        <v>14</v>
      </c>
      <c r="AV5" s="7">
        <f>VLOOKUP(A:A,'[1]TÜRKİYE YILLAR İHRACAT'!A:G,5,0)</f>
        <v>58</v>
      </c>
      <c r="AW5" s="7">
        <f>VLOOKUP(A:A,'[1]TÜRKİYE YILLAR İHRACAT'!A:G,6,0)</f>
        <v>61</v>
      </c>
      <c r="AX5" s="7">
        <f>VLOOKUP(A:A,'[1]TÜRKİYE YILLAR İHRACAT'!A:G,7,0)</f>
        <v>5.1724137931034484</v>
      </c>
    </row>
    <row r="6" spans="1:50" ht="31.5" x14ac:dyDescent="0.25">
      <c r="A6" s="8" t="s">
        <v>36</v>
      </c>
      <c r="B6" s="5">
        <f>VLOOKUP(A:A,'[1]DÜNYA YILLAR İTHALAT MİKTARI'!A:F,2,0)</f>
        <v>322090</v>
      </c>
      <c r="C6" s="5">
        <v>366024</v>
      </c>
      <c r="D6" s="5">
        <f>VLOOKUP(A:A,'[1]DÜNYA YILLAR İTHALAT MİKTARI'!A:F,3,0)</f>
        <v>331416</v>
      </c>
      <c r="E6" s="5">
        <v>495981</v>
      </c>
      <c r="F6" s="5">
        <f>VLOOKUP(A:A,'[1]DÜNYA YILLAR İTHALAT MİKTARI'!A:F,4,0)</f>
        <v>361331</v>
      </c>
      <c r="G6" s="5">
        <v>392007</v>
      </c>
      <c r="H6" s="5">
        <f>VLOOKUP(A:A,'[1]DÜNYA YILLAR İTHALAT MİKTARI'!A:F,5,0)</f>
        <v>519779</v>
      </c>
      <c r="I6" s="5">
        <v>436161</v>
      </c>
      <c r="J6" s="5">
        <f>VLOOKUP(A:A,'[1]DÜNYA YILLAR İTHALAT MİKTARI'!A:F,6,0)</f>
        <v>438608</v>
      </c>
      <c r="K6" s="5">
        <v>409162</v>
      </c>
      <c r="L6" s="6">
        <f t="shared" si="0"/>
        <v>-6.1901453820951442</v>
      </c>
      <c r="M6" s="6">
        <f>VLOOKUP($A:$A,'[1]DÜNYA IMPORT TRADE INDC'!$A:$L,2,0)</f>
        <v>409162</v>
      </c>
      <c r="N6" s="6">
        <f>VLOOKUP($A:$A,'[1]DÜNYA IMPORT TRADE INDC'!$A:$L,3,0)</f>
        <v>401834</v>
      </c>
      <c r="O6" s="6">
        <f>VLOOKUP($A:$A,'[1]DÜNYA IMPORT TRADE INDC'!$A:$L,4,0)</f>
        <v>438608</v>
      </c>
      <c r="P6" s="6">
        <f>VLOOKUP($A:$A,'[1]DÜNYA IMPORT TRADE INDC'!$A:$L,5,0)</f>
        <v>933</v>
      </c>
      <c r="Q6" s="6">
        <f>VLOOKUP($A:$A,'[1]DÜNYA IMPORT TRADE INDC'!$A:$L,6,0)</f>
        <v>1</v>
      </c>
      <c r="R6" s="6">
        <f>VLOOKUP($A:$A,'[1]DÜNYA IMPORT TRADE INDC'!$A:$L,7,0)</f>
        <v>11</v>
      </c>
      <c r="S6" s="6">
        <f>VLOOKUP($A:$A,'[1]DÜNYA IMPORT TRADE INDC'!$A:$L,8,0)</f>
        <v>-6</v>
      </c>
      <c r="T6" s="6">
        <f t="shared" si="1"/>
        <v>3.7600356188943715</v>
      </c>
      <c r="U6" s="6">
        <f>VLOOKUP($A:$A,'[1]DÜNYA IMPORT TRADE INDC'!$A:$L,10,0)</f>
        <v>5774</v>
      </c>
      <c r="V6" s="7" t="str">
        <f>VLOOKUP($A:$A,'[1]DÜNYA IMPORT TRADE INDC'!$A:$L,11,0)</f>
        <v>0.22</v>
      </c>
      <c r="W6" s="7" t="str">
        <f>VLOOKUP($A:$A,'[1]DÜNYA IMPORT TRADE INDC'!$A:$L,12,0)</f>
        <v>0.2</v>
      </c>
      <c r="X6" s="7">
        <f>VLOOKUP(A:A,'[1]DÜNYA YILLAR İHRACAT MİKTARI'!A:F,2,0)</f>
        <v>985560</v>
      </c>
      <c r="Y6" s="7">
        <f>VLOOKUP(A:A,'[1]DÜNYA YILLAR İHRACATI'!A:G,2,0)</f>
        <v>661694</v>
      </c>
      <c r="Z6" s="7">
        <f>VLOOKUP(A:A,'[1]DÜNYA YILLAR İHRACAT MİKTARI'!A:F,3,0)</f>
        <v>1159746</v>
      </c>
      <c r="AA6" s="7">
        <f>VLOOKUP(A:A,'[1]DÜNYA YILLAR İHRACATI'!A:G,3,0)</f>
        <v>840650</v>
      </c>
      <c r="AB6" s="7">
        <f>VLOOKUP(A:A,'[1]DÜNYA YILLAR İHRACAT MİKTARI'!A:F,4,0)</f>
        <v>1199038</v>
      </c>
      <c r="AC6" s="7">
        <f>VLOOKUP(A:A,'[1]DÜNYA YILLAR İHRACATI'!A:G,4,0)</f>
        <v>872965</v>
      </c>
      <c r="AD6" s="7">
        <f>VLOOKUP(A:A,'[1]DÜNYA YILLAR İHRACAT MİKTARI'!A:F,5,0)</f>
        <v>1432822</v>
      </c>
      <c r="AE6" s="7">
        <f>VLOOKUP(A:A,'[1]DÜNYA YILLAR İHRACATI'!A:G,5,0)</f>
        <v>914955</v>
      </c>
      <c r="AF6" s="7">
        <f>VLOOKUP(A:A,'[1]DÜNYA YILLAR İHRACAT MİKTARI'!A:F,6,0)</f>
        <v>1208041</v>
      </c>
      <c r="AG6" s="7">
        <f>VLOOKUP(A:A,'[1]DÜNYA YILLAR İHRACATI'!A:G,6,0)</f>
        <v>810996</v>
      </c>
      <c r="AH6" s="7">
        <f>VLOOKUP(A:A,'[1]DÜNYA YILLAR İHRACATI'!A:G,7,0)</f>
        <v>-11.362198140892176</v>
      </c>
      <c r="AI6" s="7">
        <f>VLOOKUP(A:A,'[1]DÜNYA EXPORT TRADE INDC'!A:L,2,0)</f>
        <v>810996</v>
      </c>
      <c r="AJ6" s="7">
        <f>VLOOKUP(A:A,'[1]DÜNYA EXPORT TRADE INDC'!A:L,3,0)</f>
        <v>401834</v>
      </c>
      <c r="AK6" s="7">
        <f>VLOOKUP(A:A,'[1]DÜNYA EXPORT TRADE INDC'!A:L,4,0)</f>
        <v>1208041</v>
      </c>
      <c r="AL6" s="7">
        <f>VLOOKUP(A:A,'[1]DÜNYA EXPORT TRADE INDC'!A:L,6,0)</f>
        <v>671</v>
      </c>
      <c r="AM6" s="7">
        <f>VLOOKUP(A:A,'[1]DÜNYA EXPORT TRADE INDC'!A:L,7,0)</f>
        <v>5</v>
      </c>
      <c r="AN6" s="7">
        <f>VLOOKUP(A:A,'[1]DÜNYA EXPORT TRADE INDC'!A:L,8,0)</f>
        <v>6</v>
      </c>
      <c r="AO6" s="7">
        <f>VLOOKUP(A:A,'[1]DÜNYA EXPORT TRADE INDC'!A:L,9,0)</f>
        <v>-11</v>
      </c>
      <c r="AP6" s="7">
        <f>VLOOKUP(A:A,'[1]DÜNYA EXPORT TRADE INDC'!A:L,10,0)</f>
        <v>7.6</v>
      </c>
      <c r="AQ6" s="7">
        <f>VLOOKUP(A:A,'[1]DÜNYA EXPORT TRADE INDC'!A:L,11,0)</f>
        <v>7770</v>
      </c>
      <c r="AR6" s="7" t="str">
        <f>VLOOKUP(A:A,'[1]DÜNYA EXPORT TRADE INDC'!A:L,12,0)</f>
        <v>0.07</v>
      </c>
      <c r="AS6" s="7">
        <f>VLOOKUP(A:A,'[1]TÜRKİYE YILLAR İHRACAT'!A:G,2,0)</f>
        <v>3767</v>
      </c>
      <c r="AT6" s="7">
        <f>VLOOKUP(A:A,'[1]TÜRKİYE YILLAR İHRACAT'!A:G,3,0)</f>
        <v>2894</v>
      </c>
      <c r="AU6" s="7">
        <f>VLOOKUP(A:A,'[1]TÜRKİYE YILLAR İHRACAT'!A:G,4,0)</f>
        <v>3320</v>
      </c>
      <c r="AV6" s="7">
        <f>VLOOKUP(A:A,'[1]TÜRKİYE YILLAR İHRACAT'!A:G,5,0)</f>
        <v>4462</v>
      </c>
      <c r="AW6" s="7">
        <f>VLOOKUP(A:A,'[1]TÜRKİYE YILLAR İHRACAT'!A:G,6,0)</f>
        <v>4741</v>
      </c>
      <c r="AX6" s="7">
        <f>VLOOKUP(A:A,'[1]TÜRKİYE YILLAR İHRACAT'!A:G,7,0)</f>
        <v>6.252801434334379</v>
      </c>
    </row>
    <row r="7" spans="1:50" x14ac:dyDescent="0.25">
      <c r="A7" s="4" t="s">
        <v>37</v>
      </c>
      <c r="B7" s="5">
        <f>VLOOKUP(A:A,'[1]DÜNYA YILLAR İTHALAT MİKTARI'!A:F,2,0)</f>
        <v>451419</v>
      </c>
      <c r="C7" s="5">
        <v>240543</v>
      </c>
      <c r="D7" s="5">
        <f>VLOOKUP(A:A,'[1]DÜNYA YILLAR İTHALAT MİKTARI'!A:F,3,0)</f>
        <v>516133</v>
      </c>
      <c r="E7" s="5">
        <v>293359</v>
      </c>
      <c r="F7" s="5">
        <f>VLOOKUP(A:A,'[1]DÜNYA YILLAR İTHALAT MİKTARI'!A:F,4,0)</f>
        <v>816586</v>
      </c>
      <c r="G7" s="5">
        <v>425797</v>
      </c>
      <c r="H7" s="5">
        <f>VLOOKUP(A:A,'[1]DÜNYA YILLAR İTHALAT MİKTARI'!A:F,5,0)</f>
        <v>903102</v>
      </c>
      <c r="I7" s="5">
        <v>397347</v>
      </c>
      <c r="J7" s="5">
        <f>VLOOKUP(A:A,'[1]DÜNYA YILLAR İTHALAT MİKTARI'!A:F,6,0)</f>
        <v>802654</v>
      </c>
      <c r="K7" s="5">
        <v>378665</v>
      </c>
      <c r="L7" s="6">
        <f t="shared" si="0"/>
        <v>-4.7016839185900485</v>
      </c>
      <c r="M7" s="6">
        <f>VLOOKUP($A:$A,'[1]DÜNYA IMPORT TRADE INDC'!$A:$L,2,0)</f>
        <v>378665</v>
      </c>
      <c r="N7" s="6">
        <f>VLOOKUP($A:$A,'[1]DÜNYA IMPORT TRADE INDC'!$A:$L,3,0)</f>
        <v>-378118</v>
      </c>
      <c r="O7" s="6">
        <f>VLOOKUP($A:$A,'[1]DÜNYA IMPORT TRADE INDC'!$A:$L,4,0)</f>
        <v>802654</v>
      </c>
      <c r="P7" s="6">
        <f>VLOOKUP($A:$A,'[1]DÜNYA IMPORT TRADE INDC'!$A:$L,5,0)</f>
        <v>472</v>
      </c>
      <c r="Q7" s="6">
        <f>VLOOKUP($A:$A,'[1]DÜNYA IMPORT TRADE INDC'!$A:$L,6,0)</f>
        <v>23</v>
      </c>
      <c r="R7" s="6">
        <f>VLOOKUP($A:$A,'[1]DÜNYA IMPORT TRADE INDC'!$A:$L,7,0)</f>
        <v>24</v>
      </c>
      <c r="S7" s="6">
        <f>VLOOKUP($A:$A,'[1]DÜNYA IMPORT TRADE INDC'!$A:$L,8,0)</f>
        <v>0</v>
      </c>
      <c r="T7" s="6">
        <f t="shared" si="1"/>
        <v>3.4797803501513758</v>
      </c>
      <c r="U7" s="6">
        <f>VLOOKUP($A:$A,'[1]DÜNYA IMPORT TRADE INDC'!$A:$L,10,0)</f>
        <v>10191</v>
      </c>
      <c r="V7" s="7" t="str">
        <f>VLOOKUP($A:$A,'[1]DÜNYA IMPORT TRADE INDC'!$A:$L,11,0)</f>
        <v>0.46</v>
      </c>
      <c r="W7" s="6">
        <f>VLOOKUP($A:$A,'[1]DÜNYA IMPORT TRADE INDC'!$A:$L,12,0)</f>
        <v>5</v>
      </c>
      <c r="X7" s="7">
        <f>VLOOKUP(A:A,'[1]DÜNYA YILLAR İHRACAT MİKTARI'!A:F,2,0)</f>
        <v>562</v>
      </c>
      <c r="Y7" s="7">
        <f>VLOOKUP(A:A,'[1]DÜNYA YILLAR İHRACATI'!A:G,2,0)</f>
        <v>557</v>
      </c>
      <c r="Z7" s="7">
        <f>VLOOKUP(A:A,'[1]DÜNYA YILLAR İHRACAT MİKTARI'!A:F,3,0)</f>
        <v>315</v>
      </c>
      <c r="AA7" s="7">
        <f>VLOOKUP(A:A,'[1]DÜNYA YILLAR İHRACATI'!A:G,3,0)</f>
        <v>630</v>
      </c>
      <c r="AB7" s="7">
        <f>VLOOKUP(A:A,'[1]DÜNYA YILLAR İHRACAT MİKTARI'!A:F,4,0)</f>
        <v>494</v>
      </c>
      <c r="AC7" s="7">
        <f>VLOOKUP(A:A,'[1]DÜNYA YILLAR İHRACATI'!A:G,4,0)</f>
        <v>668</v>
      </c>
      <c r="AD7" s="7">
        <f>VLOOKUP(A:A,'[1]DÜNYA YILLAR İHRACAT MİKTARI'!A:F,5,0)</f>
        <v>189</v>
      </c>
      <c r="AE7" s="7">
        <f>VLOOKUP(A:A,'[1]DÜNYA YILLAR İHRACATI'!A:G,5,0)</f>
        <v>368</v>
      </c>
      <c r="AF7" s="7">
        <f>VLOOKUP(A:A,'[1]DÜNYA YILLAR İHRACAT MİKTARI'!A:F,6,0)</f>
        <v>346</v>
      </c>
      <c r="AG7" s="7">
        <f>VLOOKUP(A:A,'[1]DÜNYA YILLAR İHRACATI'!A:G,6,0)</f>
        <v>546</v>
      </c>
      <c r="AH7" s="7">
        <f>VLOOKUP(A:A,'[1]DÜNYA YILLAR İHRACATI'!A:G,7,0)</f>
        <v>48.369565217391305</v>
      </c>
      <c r="AI7" s="7">
        <f>VLOOKUP(A:A,'[1]DÜNYA EXPORT TRADE INDC'!A:L,2,0)</f>
        <v>547</v>
      </c>
      <c r="AJ7" s="7">
        <f>VLOOKUP(A:A,'[1]DÜNYA EXPORT TRADE INDC'!A:L,3,0)</f>
        <v>-378118</v>
      </c>
      <c r="AK7" s="7">
        <f>VLOOKUP(A:A,'[1]DÜNYA EXPORT TRADE INDC'!A:L,4,0)</f>
        <v>347</v>
      </c>
      <c r="AL7" s="7">
        <f>VLOOKUP(A:A,'[1]DÜNYA EXPORT TRADE INDC'!A:L,6,0)</f>
        <v>1576</v>
      </c>
      <c r="AM7" s="7">
        <f>VLOOKUP(A:A,'[1]DÜNYA EXPORT TRADE INDC'!A:L,7,0)</f>
        <v>14</v>
      </c>
      <c r="AN7" s="7">
        <f>VLOOKUP(A:A,'[1]DÜNYA EXPORT TRADE INDC'!A:L,8,0)</f>
        <v>14</v>
      </c>
      <c r="AO7" s="7">
        <f>VLOOKUP(A:A,'[1]DÜNYA EXPORT TRADE INDC'!A:L,9,0)</f>
        <v>49</v>
      </c>
      <c r="AP7" s="7">
        <f>VLOOKUP(A:A,'[1]DÜNYA EXPORT TRADE INDC'!A:L,10,0)</f>
        <v>0</v>
      </c>
      <c r="AQ7" s="7">
        <f>VLOOKUP(A:A,'[1]DÜNYA EXPORT TRADE INDC'!A:L,11,0)</f>
        <v>6494</v>
      </c>
      <c r="AR7" s="7" t="str">
        <f>VLOOKUP(A:A,'[1]DÜNYA EXPORT TRADE INDC'!A:L,12,0)</f>
        <v>0.37</v>
      </c>
      <c r="AS7" s="7">
        <f>VLOOKUP(A:A,'[1]TÜRKİYE YILLAR İHRACAT'!A:G,2,0)</f>
        <v>166</v>
      </c>
      <c r="AT7" s="7">
        <f>VLOOKUP(A:A,'[1]TÜRKİYE YILLAR İHRACAT'!A:G,3,0)</f>
        <v>6318</v>
      </c>
      <c r="AU7" s="7">
        <f>VLOOKUP(A:A,'[1]TÜRKİYE YILLAR İHRACAT'!A:G,4,0)</f>
        <v>110</v>
      </c>
      <c r="AV7" s="7">
        <f>VLOOKUP(A:A,'[1]TÜRKİYE YILLAR İHRACAT'!A:G,5,0)</f>
        <v>123</v>
      </c>
      <c r="AW7" s="7">
        <f>VLOOKUP(A:A,'[1]TÜRKİYE YILLAR İHRACAT'!A:G,6,0)</f>
        <v>5543</v>
      </c>
      <c r="AX7" s="7">
        <f>VLOOKUP(A:A,'[1]TÜRKİYE YILLAR İHRACAT'!A:G,7,0)</f>
        <v>4406.5040650406499</v>
      </c>
    </row>
    <row r="8" spans="1:50" x14ac:dyDescent="0.25">
      <c r="A8" s="8" t="s">
        <v>38</v>
      </c>
      <c r="B8" s="5">
        <f>VLOOKUP(A:A,'[1]DÜNYA YILLAR İTHALAT MİKTARI'!A:F,2,0)</f>
        <v>401258</v>
      </c>
      <c r="C8" s="5">
        <v>282654</v>
      </c>
      <c r="D8" s="5">
        <f>VLOOKUP(A:A,'[1]DÜNYA YILLAR İTHALAT MİKTARI'!A:F,3,0)</f>
        <v>272186</v>
      </c>
      <c r="E8" s="5">
        <v>215283</v>
      </c>
      <c r="F8" s="5">
        <f>VLOOKUP(A:A,'[1]DÜNYA YILLAR İTHALAT MİKTARI'!A:F,4,0)</f>
        <v>335897</v>
      </c>
      <c r="G8" s="5">
        <v>260920</v>
      </c>
      <c r="H8" s="5">
        <f>VLOOKUP(A:A,'[1]DÜNYA YILLAR İTHALAT MİKTARI'!A:F,5,0)</f>
        <v>450149</v>
      </c>
      <c r="I8" s="5">
        <v>384320</v>
      </c>
      <c r="J8" s="5">
        <f>VLOOKUP(A:A,'[1]DÜNYA YILLAR İTHALAT MİKTARI'!A:F,6,0)</f>
        <v>479364</v>
      </c>
      <c r="K8" s="5">
        <v>370825</v>
      </c>
      <c r="L8" s="6">
        <f t="shared" si="0"/>
        <v>-3.5113967527060779</v>
      </c>
      <c r="M8" s="6">
        <f>VLOOKUP($A:$A,'[1]DÜNYA IMPORT TRADE INDC'!$A:$L,2,0)</f>
        <v>370825</v>
      </c>
      <c r="N8" s="6">
        <f>VLOOKUP($A:$A,'[1]DÜNYA IMPORT TRADE INDC'!$A:$L,3,0)</f>
        <v>-51973</v>
      </c>
      <c r="O8" s="6">
        <f>VLOOKUP($A:$A,'[1]DÜNYA IMPORT TRADE INDC'!$A:$L,4,0)</f>
        <v>479364</v>
      </c>
      <c r="P8" s="6">
        <f>VLOOKUP($A:$A,'[1]DÜNYA IMPORT TRADE INDC'!$A:$L,5,0)</f>
        <v>774</v>
      </c>
      <c r="Q8" s="6">
        <f>VLOOKUP($A:$A,'[1]DÜNYA IMPORT TRADE INDC'!$A:$L,6,0)</f>
        <v>12</v>
      </c>
      <c r="R8" s="6">
        <f>VLOOKUP($A:$A,'[1]DÜNYA IMPORT TRADE INDC'!$A:$L,7,0)</f>
        <v>9</v>
      </c>
      <c r="S8" s="6">
        <f>VLOOKUP($A:$A,'[1]DÜNYA IMPORT TRADE INDC'!$A:$L,8,0)</f>
        <v>-4</v>
      </c>
      <c r="T8" s="6">
        <f t="shared" si="1"/>
        <v>3.4077338765000298</v>
      </c>
      <c r="U8" s="6">
        <f>VLOOKUP($A:$A,'[1]DÜNYA IMPORT TRADE INDC'!$A:$L,10,0)</f>
        <v>7980</v>
      </c>
      <c r="V8" s="7" t="str">
        <f>VLOOKUP($A:$A,'[1]DÜNYA IMPORT TRADE INDC'!$A:$L,11,0)</f>
        <v>0.41</v>
      </c>
      <c r="W8" s="6">
        <f>VLOOKUP($A:$A,'[1]DÜNYA IMPORT TRADE INDC'!$A:$L,12,0)</f>
        <v>42380</v>
      </c>
      <c r="X8" s="7">
        <f>VLOOKUP(A:A,'[1]DÜNYA YILLAR İHRACAT MİKTARI'!A:F,2,0)</f>
        <v>266898</v>
      </c>
      <c r="Y8" s="7">
        <f>VLOOKUP(A:A,'[1]DÜNYA YILLAR İHRACATI'!A:G,2,0)</f>
        <v>254521</v>
      </c>
      <c r="Z8" s="7">
        <f>VLOOKUP(A:A,'[1]DÜNYA YILLAR İHRACAT MİKTARI'!A:F,3,0)</f>
        <v>248546</v>
      </c>
      <c r="AA8" s="7">
        <f>VLOOKUP(A:A,'[1]DÜNYA YILLAR İHRACATI'!A:G,3,0)</f>
        <v>209412</v>
      </c>
      <c r="AB8" s="7">
        <f>VLOOKUP(A:A,'[1]DÜNYA YILLAR İHRACAT MİKTARI'!A:F,4,0)</f>
        <v>233003</v>
      </c>
      <c r="AC8" s="7">
        <f>VLOOKUP(A:A,'[1]DÜNYA YILLAR İHRACATI'!A:G,4,0)</f>
        <v>211650</v>
      </c>
      <c r="AD8" s="7">
        <f>VLOOKUP(A:A,'[1]DÜNYA YILLAR İHRACAT MİKTARI'!A:F,5,0)</f>
        <v>238601</v>
      </c>
      <c r="AE8" s="7">
        <f>VLOOKUP(A:A,'[1]DÜNYA YILLAR İHRACATI'!A:G,5,0)</f>
        <v>243100</v>
      </c>
      <c r="AF8" s="7">
        <f>VLOOKUP(A:A,'[1]DÜNYA YILLAR İHRACAT MİKTARI'!A:F,6,0)</f>
        <v>310851</v>
      </c>
      <c r="AG8" s="7">
        <f>VLOOKUP(A:A,'[1]DÜNYA YILLAR İHRACATI'!A:G,6,0)</f>
        <v>318852</v>
      </c>
      <c r="AH8" s="7">
        <f>VLOOKUP(A:A,'[1]DÜNYA YILLAR İHRACATI'!A:G,7,0)</f>
        <v>31.16083916083916</v>
      </c>
      <c r="AI8" s="7">
        <f>VLOOKUP(A:A,'[1]DÜNYA EXPORT TRADE INDC'!A:L,2,0)</f>
        <v>318852</v>
      </c>
      <c r="AJ8" s="7">
        <f>VLOOKUP(A:A,'[1]DÜNYA EXPORT TRADE INDC'!A:L,3,0)</f>
        <v>-51973</v>
      </c>
      <c r="AK8" s="7">
        <f>VLOOKUP(A:A,'[1]DÜNYA EXPORT TRADE INDC'!A:L,4,0)</f>
        <v>310851</v>
      </c>
      <c r="AL8" s="7">
        <f>VLOOKUP(A:A,'[1]DÜNYA EXPORT TRADE INDC'!A:L,6,0)</f>
        <v>1026</v>
      </c>
      <c r="AM8" s="7">
        <f>VLOOKUP(A:A,'[1]DÜNYA EXPORT TRADE INDC'!A:L,7,0)</f>
        <v>6</v>
      </c>
      <c r="AN8" s="7">
        <f>VLOOKUP(A:A,'[1]DÜNYA EXPORT TRADE INDC'!A:L,8,0)</f>
        <v>3</v>
      </c>
      <c r="AO8" s="7">
        <f>VLOOKUP(A:A,'[1]DÜNYA EXPORT TRADE INDC'!A:L,9,0)</f>
        <v>31</v>
      </c>
      <c r="AP8" s="7">
        <f>VLOOKUP(A:A,'[1]DÜNYA EXPORT TRADE INDC'!A:L,10,0)</f>
        <v>3</v>
      </c>
      <c r="AQ8" s="7">
        <f>VLOOKUP(A:A,'[1]DÜNYA EXPORT TRADE INDC'!A:L,11,0)</f>
        <v>2303</v>
      </c>
      <c r="AR8" s="7" t="str">
        <f>VLOOKUP(A:A,'[1]DÜNYA EXPORT TRADE INDC'!A:L,12,0)</f>
        <v>0.07</v>
      </c>
      <c r="AS8" s="7" t="e">
        <f>VLOOKUP(A:A,'[1]TÜRKİYE YILLAR İHRACAT'!A:G,2,0)</f>
        <v>#N/A</v>
      </c>
      <c r="AT8" s="7" t="e">
        <f>VLOOKUP(A:A,'[1]TÜRKİYE YILLAR İHRACAT'!A:G,3,0)</f>
        <v>#N/A</v>
      </c>
      <c r="AU8" s="7" t="e">
        <f>VLOOKUP(A:A,'[1]TÜRKİYE YILLAR İHRACAT'!A:G,4,0)</f>
        <v>#N/A</v>
      </c>
      <c r="AV8" s="7" t="e">
        <f>VLOOKUP(A:A,'[1]TÜRKİYE YILLAR İHRACAT'!A:G,5,0)</f>
        <v>#N/A</v>
      </c>
      <c r="AW8" s="7" t="e">
        <f>VLOOKUP(A:A,'[1]TÜRKİYE YILLAR İHRACAT'!A:G,6,0)</f>
        <v>#N/A</v>
      </c>
      <c r="AX8" s="7" t="e">
        <f>VLOOKUP(A:A,'[1]TÜRKİYE YILLAR İHRACAT'!A:G,7,0)</f>
        <v>#N/A</v>
      </c>
    </row>
    <row r="9" spans="1:50" x14ac:dyDescent="0.25">
      <c r="A9" s="4" t="s">
        <v>39</v>
      </c>
      <c r="B9" s="5">
        <f>VLOOKUP(A:A,'[1]DÜNYA YILLAR İTHALAT MİKTARI'!A:F,2,0)</f>
        <v>613249</v>
      </c>
      <c r="C9" s="5">
        <v>395157</v>
      </c>
      <c r="D9" s="5">
        <f>VLOOKUP(A:A,'[1]DÜNYA YILLAR İTHALAT MİKTARI'!A:F,3,0)</f>
        <v>591992</v>
      </c>
      <c r="E9" s="5">
        <v>407292</v>
      </c>
      <c r="F9" s="5">
        <f>VLOOKUP(A:A,'[1]DÜNYA YILLAR İTHALAT MİKTARI'!A:F,4,0)</f>
        <v>433999</v>
      </c>
      <c r="G9" s="5">
        <v>279435</v>
      </c>
      <c r="H9" s="5">
        <f>VLOOKUP(A:A,'[1]DÜNYA YILLAR İTHALAT MİKTARI'!A:F,5,0)</f>
        <v>591764</v>
      </c>
      <c r="I9" s="5">
        <v>360845</v>
      </c>
      <c r="J9" s="5">
        <f>VLOOKUP(A:A,'[1]DÜNYA YILLAR İTHALAT MİKTARI'!A:F,6,0)</f>
        <v>579728</v>
      </c>
      <c r="K9" s="5">
        <v>367802</v>
      </c>
      <c r="L9" s="6">
        <f t="shared" si="0"/>
        <v>1.9279746151394643</v>
      </c>
      <c r="M9" s="6">
        <f>VLOOKUP($A:$A,'[1]DÜNYA IMPORT TRADE INDC'!$A:$L,2,0)</f>
        <v>367802</v>
      </c>
      <c r="N9" s="6">
        <f>VLOOKUP($A:$A,'[1]DÜNYA IMPORT TRADE INDC'!$A:$L,3,0)</f>
        <v>-359440</v>
      </c>
      <c r="O9" s="6">
        <f>VLOOKUP($A:$A,'[1]DÜNYA IMPORT TRADE INDC'!$A:$L,4,0)</f>
        <v>579728</v>
      </c>
      <c r="P9" s="6">
        <f>VLOOKUP($A:$A,'[1]DÜNYA IMPORT TRADE INDC'!$A:$L,5,0)</f>
        <v>634</v>
      </c>
      <c r="Q9" s="6">
        <f>VLOOKUP($A:$A,'[1]DÜNYA IMPORT TRADE INDC'!$A:$L,6,0)</f>
        <v>5</v>
      </c>
      <c r="R9" s="6">
        <f>VLOOKUP($A:$A,'[1]DÜNYA IMPORT TRADE INDC'!$A:$L,7,0)</f>
        <v>6</v>
      </c>
      <c r="S9" s="6">
        <f>VLOOKUP($A:$A,'[1]DÜNYA IMPORT TRADE INDC'!$A:$L,8,0)</f>
        <v>48</v>
      </c>
      <c r="T9" s="6">
        <f t="shared" si="1"/>
        <v>3.3799537119785992</v>
      </c>
      <c r="U9" s="6">
        <f>VLOOKUP($A:$A,'[1]DÜNYA IMPORT TRADE INDC'!$A:$L,10,0)</f>
        <v>8099</v>
      </c>
      <c r="V9" s="7" t="str">
        <f>VLOOKUP($A:$A,'[1]DÜNYA IMPORT TRADE INDC'!$A:$L,11,0)</f>
        <v>0.19</v>
      </c>
      <c r="W9" s="6">
        <f>VLOOKUP($A:$A,'[1]DÜNYA IMPORT TRADE INDC'!$A:$L,12,0)</f>
        <v>2</v>
      </c>
      <c r="X9" s="7">
        <f>VLOOKUP(A:A,'[1]DÜNYA YILLAR İHRACAT MİKTARI'!A:F,2,0)</f>
        <v>4660</v>
      </c>
      <c r="Y9" s="7">
        <f>VLOOKUP(A:A,'[1]DÜNYA YILLAR İHRACATI'!A:G,2,0)</f>
        <v>4051</v>
      </c>
      <c r="Z9" s="7">
        <f>VLOOKUP(A:A,'[1]DÜNYA YILLAR İHRACAT MİKTARI'!A:F,3,0)</f>
        <v>8329</v>
      </c>
      <c r="AA9" s="7">
        <f>VLOOKUP(A:A,'[1]DÜNYA YILLAR İHRACATI'!A:G,3,0)</f>
        <v>8105</v>
      </c>
      <c r="AB9" s="7">
        <f>VLOOKUP(A:A,'[1]DÜNYA YILLAR İHRACAT MİKTARI'!A:F,4,0)</f>
        <v>7232</v>
      </c>
      <c r="AC9" s="7">
        <f>VLOOKUP(A:A,'[1]DÜNYA YILLAR İHRACATI'!A:G,4,0)</f>
        <v>6267</v>
      </c>
      <c r="AD9" s="7">
        <f>VLOOKUP(A:A,'[1]DÜNYA YILLAR İHRACAT MİKTARI'!A:F,5,0)</f>
        <v>41</v>
      </c>
      <c r="AE9" s="7">
        <f>VLOOKUP(A:A,'[1]DÜNYA YILLAR İHRACATI'!A:G,5,0)</f>
        <v>45</v>
      </c>
      <c r="AF9" s="7">
        <f>VLOOKUP(A:A,'[1]DÜNYA YILLAR İHRACAT MİKTARI'!A:F,6,0)</f>
        <v>6835</v>
      </c>
      <c r="AG9" s="7">
        <f>VLOOKUP(A:A,'[1]DÜNYA YILLAR İHRACATI'!A:G,6,0)</f>
        <v>8362</v>
      </c>
      <c r="AH9" s="7">
        <f>VLOOKUP(A:A,'[1]DÜNYA YILLAR İHRACATI'!A:G,7,0)</f>
        <v>18482.222222222223</v>
      </c>
      <c r="AI9" s="7">
        <f>VLOOKUP(A:A,'[1]DÜNYA EXPORT TRADE INDC'!A:L,2,0)</f>
        <v>8362</v>
      </c>
      <c r="AJ9" s="7">
        <f>VLOOKUP(A:A,'[1]DÜNYA EXPORT TRADE INDC'!A:L,3,0)</f>
        <v>-359440</v>
      </c>
      <c r="AK9" s="7">
        <f>VLOOKUP(A:A,'[1]DÜNYA EXPORT TRADE INDC'!A:L,4,0)</f>
        <v>6867</v>
      </c>
      <c r="AL9" s="7">
        <f>VLOOKUP(A:A,'[1]DÜNYA EXPORT TRADE INDC'!A:L,6,0)</f>
        <v>1218</v>
      </c>
      <c r="AM9" s="7">
        <f>VLOOKUP(A:A,'[1]DÜNYA EXPORT TRADE INDC'!A:L,7,0)</f>
        <v>5</v>
      </c>
      <c r="AN9" s="7">
        <f>VLOOKUP(A:A,'[1]DÜNYA EXPORT TRADE INDC'!A:L,8,0)</f>
        <v>23</v>
      </c>
      <c r="AO9" s="7">
        <f>VLOOKUP(A:A,'[1]DÜNYA EXPORT TRADE INDC'!A:L,9,0)</f>
        <v>-66</v>
      </c>
      <c r="AP9" s="7">
        <f>VLOOKUP(A:A,'[1]DÜNYA EXPORT TRADE INDC'!A:L,10,0)</f>
        <v>0.1</v>
      </c>
      <c r="AQ9" s="7">
        <f>VLOOKUP(A:A,'[1]DÜNYA EXPORT TRADE INDC'!A:L,11,0)</f>
        <v>4147</v>
      </c>
      <c r="AR9" s="7" t="str">
        <f>VLOOKUP(A:A,'[1]DÜNYA EXPORT TRADE INDC'!A:L,12,0)</f>
        <v>0.44</v>
      </c>
      <c r="AS9" s="7">
        <f>VLOOKUP(A:A,'[1]TÜRKİYE YILLAR İHRACAT'!A:G,2,0)</f>
        <v>135</v>
      </c>
      <c r="AT9" s="7">
        <f>VLOOKUP(A:A,'[1]TÜRKİYE YILLAR İHRACAT'!A:G,3,0)</f>
        <v>31</v>
      </c>
      <c r="AU9" s="7">
        <f>VLOOKUP(A:A,'[1]TÜRKİYE YILLAR İHRACAT'!A:G,4,0)</f>
        <v>1047</v>
      </c>
      <c r="AV9" s="7">
        <f>VLOOKUP(A:A,'[1]TÜRKİYE YILLAR İHRACAT'!A:G,5,0)</f>
        <v>1337</v>
      </c>
      <c r="AW9" s="7">
        <f>VLOOKUP(A:A,'[1]TÜRKİYE YILLAR İHRACAT'!A:G,6,0)</f>
        <v>746</v>
      </c>
      <c r="AX9" s="7">
        <f>VLOOKUP(A:A,'[1]TÜRKİYE YILLAR İHRACAT'!A:G,7,0)</f>
        <v>-44.203440538519075</v>
      </c>
    </row>
    <row r="10" spans="1:50" x14ac:dyDescent="0.25">
      <c r="A10" s="8" t="s">
        <v>40</v>
      </c>
      <c r="B10" s="5">
        <f>VLOOKUP(A:A,'[1]DÜNYA YILLAR İTHALAT MİKTARI'!A:F,2,0)</f>
        <v>444105</v>
      </c>
      <c r="C10" s="5">
        <v>432130</v>
      </c>
      <c r="D10" s="5">
        <f>VLOOKUP(A:A,'[1]DÜNYA YILLAR İTHALAT MİKTARI'!A:F,3,0)</f>
        <v>408499</v>
      </c>
      <c r="E10" s="5">
        <v>426790</v>
      </c>
      <c r="F10" s="5">
        <f>VLOOKUP(A:A,'[1]DÜNYA YILLAR İTHALAT MİKTARI'!A:F,4,0)</f>
        <v>2497771</v>
      </c>
      <c r="G10" s="5">
        <v>434508</v>
      </c>
      <c r="H10" s="5">
        <f>VLOOKUP(A:A,'[1]DÜNYA YILLAR İTHALAT MİKTARI'!A:F,5,0)</f>
        <v>1601414</v>
      </c>
      <c r="I10" s="5">
        <v>439974</v>
      </c>
      <c r="J10" s="5">
        <f>VLOOKUP(A:A,'[1]DÜNYA YILLAR İTHALAT MİKTARI'!A:F,6,0)</f>
        <v>864911</v>
      </c>
      <c r="K10" s="5">
        <v>349419</v>
      </c>
      <c r="L10" s="6">
        <f t="shared" si="0"/>
        <v>-20.581898021246712</v>
      </c>
      <c r="M10" s="6">
        <f>VLOOKUP($A:$A,'[1]DÜNYA IMPORT TRADE INDC'!$A:$L,2,0)</f>
        <v>349419</v>
      </c>
      <c r="N10" s="6">
        <f>VLOOKUP($A:$A,'[1]DÜNYA IMPORT TRADE INDC'!$A:$L,3,0)</f>
        <v>-302223</v>
      </c>
      <c r="O10" s="6">
        <f>VLOOKUP($A:$A,'[1]DÜNYA IMPORT TRADE INDC'!$A:$L,4,0)</f>
        <v>0</v>
      </c>
      <c r="P10" s="6">
        <f>VLOOKUP($A:$A,'[1]DÜNYA IMPORT TRADE INDC'!$A:$L,5,0)</f>
        <v>0</v>
      </c>
      <c r="Q10" s="6">
        <f>VLOOKUP($A:$A,'[1]DÜNYA IMPORT TRADE INDC'!$A:$L,6,0)</f>
        <v>-2</v>
      </c>
      <c r="R10" s="6">
        <f>VLOOKUP($A:$A,'[1]DÜNYA IMPORT TRADE INDC'!$A:$L,7,0)</f>
        <v>8</v>
      </c>
      <c r="S10" s="6">
        <f>VLOOKUP($A:$A,'[1]DÜNYA IMPORT TRADE INDC'!$A:$L,8,0)</f>
        <v>-11</v>
      </c>
      <c r="T10" s="6">
        <f t="shared" si="1"/>
        <v>3.2110212725484097</v>
      </c>
      <c r="U10" s="6">
        <f>VLOOKUP($A:$A,'[1]DÜNYA IMPORT TRADE INDC'!$A:$L,10,0)</f>
        <v>7794</v>
      </c>
      <c r="V10" s="7" t="str">
        <f>VLOOKUP($A:$A,'[1]DÜNYA IMPORT TRADE INDC'!$A:$L,11,0)</f>
        <v>0.2</v>
      </c>
      <c r="W10" s="7" t="str">
        <f>VLOOKUP($A:$A,'[1]DÜNYA IMPORT TRADE INDC'!$A:$L,12,0)</f>
        <v>0.8</v>
      </c>
      <c r="X10" s="7">
        <f>VLOOKUP(A:A,'[1]DÜNYA YILLAR İHRACAT MİKTARI'!A:F,2,0)</f>
        <v>61640</v>
      </c>
      <c r="Y10" s="7">
        <f>VLOOKUP(A:A,'[1]DÜNYA YILLAR İHRACATI'!A:G,2,0)</f>
        <v>95622</v>
      </c>
      <c r="Z10" s="7">
        <f>VLOOKUP(A:A,'[1]DÜNYA YILLAR İHRACAT MİKTARI'!A:F,3,0)</f>
        <v>119051</v>
      </c>
      <c r="AA10" s="7">
        <f>VLOOKUP(A:A,'[1]DÜNYA YILLAR İHRACATI'!A:G,3,0)</f>
        <v>120208</v>
      </c>
      <c r="AB10" s="7">
        <f>VLOOKUP(A:A,'[1]DÜNYA YILLAR İHRACAT MİKTARI'!A:F,4,0)</f>
        <v>104340</v>
      </c>
      <c r="AC10" s="7">
        <f>VLOOKUP(A:A,'[1]DÜNYA YILLAR İHRACATI'!A:G,4,0)</f>
        <v>153864</v>
      </c>
      <c r="AD10" s="7">
        <f>VLOOKUP(A:A,'[1]DÜNYA YILLAR İHRACAT MİKTARI'!A:F,5,0)</f>
        <v>229391</v>
      </c>
      <c r="AE10" s="7">
        <f>VLOOKUP(A:A,'[1]DÜNYA YILLAR İHRACATI'!A:G,5,0)</f>
        <v>286232</v>
      </c>
      <c r="AF10" s="7">
        <f>VLOOKUP(A:A,'[1]DÜNYA YILLAR İHRACAT MİKTARI'!A:F,6,0)</f>
        <v>57873</v>
      </c>
      <c r="AG10" s="7">
        <f>VLOOKUP(A:A,'[1]DÜNYA YILLAR İHRACATI'!A:G,6,0)</f>
        <v>47195</v>
      </c>
      <c r="AH10" s="7">
        <f>VLOOKUP(A:A,'[1]DÜNYA YILLAR İHRACATI'!A:G,7,0)</f>
        <v>-83.511626931999217</v>
      </c>
      <c r="AI10" s="7">
        <f>VLOOKUP(A:A,'[1]DÜNYA EXPORT TRADE INDC'!A:L,2,0)</f>
        <v>47196</v>
      </c>
      <c r="AJ10" s="7">
        <f>VLOOKUP(A:A,'[1]DÜNYA EXPORT TRADE INDC'!A:L,3,0)</f>
        <v>-302223</v>
      </c>
      <c r="AK10" s="7">
        <f>VLOOKUP(A:A,'[1]DÜNYA EXPORT TRADE INDC'!A:L,4,0)</f>
        <v>0</v>
      </c>
      <c r="AL10" s="7">
        <f>VLOOKUP(A:A,'[1]DÜNYA EXPORT TRADE INDC'!A:L,6,0)</f>
        <v>0</v>
      </c>
      <c r="AM10" s="7">
        <f>VLOOKUP(A:A,'[1]DÜNYA EXPORT TRADE INDC'!A:L,7,0)</f>
        <v>52</v>
      </c>
      <c r="AN10" s="7">
        <f>VLOOKUP(A:A,'[1]DÜNYA EXPORT TRADE INDC'!A:L,8,0)</f>
        <v>44</v>
      </c>
      <c r="AO10" s="7">
        <f>VLOOKUP(A:A,'[1]DÜNYA EXPORT TRADE INDC'!A:L,9,0)</f>
        <v>-52</v>
      </c>
      <c r="AP10" s="7">
        <f>VLOOKUP(A:A,'[1]DÜNYA EXPORT TRADE INDC'!A:L,10,0)</f>
        <v>0.4</v>
      </c>
      <c r="AQ10" s="7">
        <f>VLOOKUP(A:A,'[1]DÜNYA EXPORT TRADE INDC'!A:L,11,0)</f>
        <v>1798</v>
      </c>
      <c r="AR10" s="7" t="str">
        <f>VLOOKUP(A:A,'[1]DÜNYA EXPORT TRADE INDC'!A:L,12,0)</f>
        <v>0.11</v>
      </c>
      <c r="AS10" s="7">
        <f>VLOOKUP(A:A,'[1]TÜRKİYE YILLAR İHRACAT'!A:G,2,0)</f>
        <v>37349</v>
      </c>
      <c r="AT10" s="7">
        <f>VLOOKUP(A:A,'[1]TÜRKİYE YILLAR İHRACAT'!A:G,3,0)</f>
        <v>19854</v>
      </c>
      <c r="AU10" s="7">
        <f>VLOOKUP(A:A,'[1]TÜRKİYE YILLAR İHRACAT'!A:G,4,0)</f>
        <v>15023</v>
      </c>
      <c r="AV10" s="7">
        <f>VLOOKUP(A:A,'[1]TÜRKİYE YILLAR İHRACAT'!A:G,5,0)</f>
        <v>10911</v>
      </c>
      <c r="AW10" s="7">
        <f>VLOOKUP(A:A,'[1]TÜRKİYE YILLAR İHRACAT'!A:G,6,0)</f>
        <v>31983</v>
      </c>
      <c r="AX10" s="7">
        <f>VLOOKUP(A:A,'[1]TÜRKİYE YILLAR İHRACAT'!A:G,7,0)</f>
        <v>193.12620291448997</v>
      </c>
    </row>
    <row r="11" spans="1:50" ht="31.5" x14ac:dyDescent="0.25">
      <c r="A11" s="4" t="s">
        <v>41</v>
      </c>
      <c r="B11" s="5">
        <v>322090</v>
      </c>
      <c r="C11" s="5">
        <v>233445</v>
      </c>
      <c r="D11" s="5">
        <f>VLOOKUP(A:A,'[1]DÜNYA YILLAR İTHALAT MİKTARI'!A:F,3,0)</f>
        <v>322760</v>
      </c>
      <c r="E11" s="5">
        <v>233931</v>
      </c>
      <c r="F11" s="5">
        <f>VLOOKUP(A:A,'[1]DÜNYA YILLAR İTHALAT MİKTARI'!A:F,4,0)</f>
        <v>435371</v>
      </c>
      <c r="G11" s="5">
        <v>300637</v>
      </c>
      <c r="H11" s="5">
        <f>VLOOKUP(A:A,'[1]DÜNYA YILLAR İTHALAT MİKTARI'!A:F,5,0)</f>
        <v>439788</v>
      </c>
      <c r="I11" s="5">
        <v>291905</v>
      </c>
      <c r="J11" s="5">
        <f>VLOOKUP(A:A,'[1]DÜNYA YILLAR İTHALAT MİKTARI'!A:F,6,0)</f>
        <v>401343</v>
      </c>
      <c r="K11" s="5">
        <v>294505</v>
      </c>
      <c r="L11" s="6">
        <f t="shared" si="0"/>
        <v>0.89070074167965607</v>
      </c>
      <c r="M11" s="6">
        <f>VLOOKUP($A:$A,'[1]DÜNYA IMPORT TRADE INDC'!$A:$L,2,0)</f>
        <v>294506</v>
      </c>
      <c r="N11" s="6">
        <f>VLOOKUP($A:$A,'[1]DÜNYA IMPORT TRADE INDC'!$A:$L,3,0)</f>
        <v>-145475</v>
      </c>
      <c r="O11" s="6">
        <f>VLOOKUP($A:$A,'[1]DÜNYA IMPORT TRADE INDC'!$A:$L,4,0)</f>
        <v>0</v>
      </c>
      <c r="P11" s="6">
        <f>VLOOKUP($A:$A,'[1]DÜNYA IMPORT TRADE INDC'!$A:$L,5,0)</f>
        <v>0</v>
      </c>
      <c r="Q11" s="6">
        <f>VLOOKUP($A:$A,'[1]DÜNYA IMPORT TRADE INDC'!$A:$L,6,0)</f>
        <v>9</v>
      </c>
      <c r="R11" s="6">
        <f>VLOOKUP($A:$A,'[1]DÜNYA IMPORT TRADE INDC'!$A:$L,7,0)</f>
        <v>10</v>
      </c>
      <c r="S11" s="6">
        <f>VLOOKUP($A:$A,'[1]DÜNYA IMPORT TRADE INDC'!$A:$L,8,0)</f>
        <v>9</v>
      </c>
      <c r="T11" s="6">
        <f t="shared" si="1"/>
        <v>2.706383510547135</v>
      </c>
      <c r="U11" s="6">
        <f>VLOOKUP($A:$A,'[1]DÜNYA IMPORT TRADE INDC'!$A:$L,10,0)</f>
        <v>10246</v>
      </c>
      <c r="V11" s="7" t="str">
        <f>VLOOKUP($A:$A,'[1]DÜNYA IMPORT TRADE INDC'!$A:$L,11,0)</f>
        <v>0.39</v>
      </c>
      <c r="W11" s="6">
        <f>VLOOKUP($A:$A,'[1]DÜNYA IMPORT TRADE INDC'!$A:$L,12,0)</f>
        <v>42433</v>
      </c>
      <c r="X11" s="7">
        <f>VLOOKUP(A:A,'[1]DÜNYA YILLAR İHRACAT MİKTARI'!A:F,2,0)</f>
        <v>0</v>
      </c>
      <c r="Y11" s="7">
        <f>VLOOKUP(A:A,'[1]DÜNYA YILLAR İHRACATI'!A:G,2,0)</f>
        <v>0</v>
      </c>
      <c r="Z11" s="7">
        <f>VLOOKUP(A:A,'[1]DÜNYA YILLAR İHRACAT MİKTARI'!A:F,3,0)</f>
        <v>134709</v>
      </c>
      <c r="AA11" s="7">
        <f>VLOOKUP(A:A,'[1]DÜNYA YILLAR İHRACATI'!A:G,3,0)</f>
        <v>108516</v>
      </c>
      <c r="AB11" s="7">
        <f>VLOOKUP(A:A,'[1]DÜNYA YILLAR İHRACAT MİKTARI'!A:F,4,0)</f>
        <v>138625</v>
      </c>
      <c r="AC11" s="7">
        <f>VLOOKUP(A:A,'[1]DÜNYA YILLAR İHRACATI'!A:G,4,0)</f>
        <v>112686</v>
      </c>
      <c r="AD11" s="7">
        <f>VLOOKUP(A:A,'[1]DÜNYA YILLAR İHRACAT MİKTARI'!A:F,5,0)</f>
        <v>146174</v>
      </c>
      <c r="AE11" s="7">
        <f>VLOOKUP(A:A,'[1]DÜNYA YILLAR İHRACATI'!A:G,5,0)</f>
        <v>115835</v>
      </c>
      <c r="AF11" s="7">
        <f>VLOOKUP(A:A,'[1]DÜNYA YILLAR İHRACAT MİKTARI'!A:F,6,0)</f>
        <v>131381</v>
      </c>
      <c r="AG11" s="7">
        <f>VLOOKUP(A:A,'[1]DÜNYA YILLAR İHRACATI'!A:G,6,0)</f>
        <v>149031</v>
      </c>
      <c r="AH11" s="7">
        <f>VLOOKUP(A:A,'[1]DÜNYA YILLAR İHRACATI'!A:G,7,0)</f>
        <v>28.658004920792507</v>
      </c>
      <c r="AI11" s="7">
        <f>VLOOKUP(A:A,'[1]DÜNYA EXPORT TRADE INDC'!A:L,2,0)</f>
        <v>149031</v>
      </c>
      <c r="AJ11" s="7">
        <f>VLOOKUP(A:A,'[1]DÜNYA EXPORT TRADE INDC'!A:L,3,0)</f>
        <v>-145475</v>
      </c>
      <c r="AK11" s="7">
        <f>VLOOKUP(A:A,'[1]DÜNYA EXPORT TRADE INDC'!A:L,4,0)</f>
        <v>0</v>
      </c>
      <c r="AL11" s="7">
        <f>VLOOKUP(A:A,'[1]DÜNYA EXPORT TRADE INDC'!A:L,6,0)</f>
        <v>0</v>
      </c>
      <c r="AM11" s="7">
        <f>VLOOKUP(A:A,'[1]DÜNYA EXPORT TRADE INDC'!A:L,7,0)</f>
        <v>21</v>
      </c>
      <c r="AN11" s="7">
        <f>VLOOKUP(A:A,'[1]DÜNYA EXPORT TRADE INDC'!A:L,8,0)</f>
        <v>14</v>
      </c>
      <c r="AO11" s="7">
        <f>VLOOKUP(A:A,'[1]DÜNYA EXPORT TRADE INDC'!A:L,9,0)</f>
        <v>31</v>
      </c>
      <c r="AP11" s="7">
        <f>VLOOKUP(A:A,'[1]DÜNYA EXPORT TRADE INDC'!A:L,10,0)</f>
        <v>1.4</v>
      </c>
      <c r="AQ11" s="7">
        <f>VLOOKUP(A:A,'[1]DÜNYA EXPORT TRADE INDC'!A:L,11,0)</f>
        <v>1747</v>
      </c>
      <c r="AR11" s="7" t="str">
        <f>VLOOKUP(A:A,'[1]DÜNYA EXPORT TRADE INDC'!A:L,12,0)</f>
        <v>0.28</v>
      </c>
      <c r="AS11" s="7">
        <f>VLOOKUP(A:A,'[1]TÜRKİYE YILLAR İHRACAT'!A:G,2,0)</f>
        <v>2880</v>
      </c>
      <c r="AT11" s="7">
        <f>VLOOKUP(A:A,'[1]TÜRKİYE YILLAR İHRACAT'!A:G,3,0)</f>
        <v>1840</v>
      </c>
      <c r="AU11" s="7">
        <f>VLOOKUP(A:A,'[1]TÜRKİYE YILLAR İHRACAT'!A:G,4,0)</f>
        <v>882</v>
      </c>
      <c r="AV11" s="7">
        <f>VLOOKUP(A:A,'[1]TÜRKİYE YILLAR İHRACAT'!A:G,5,0)</f>
        <v>1228</v>
      </c>
      <c r="AW11" s="7">
        <f>VLOOKUP(A:A,'[1]TÜRKİYE YILLAR İHRACAT'!A:G,6,0)</f>
        <v>994</v>
      </c>
      <c r="AX11" s="7">
        <f>VLOOKUP(A:A,'[1]TÜRKİYE YILLAR İHRACAT'!A:G,7,0)</f>
        <v>-19.055374592833875</v>
      </c>
    </row>
    <row r="12" spans="1:50" x14ac:dyDescent="0.25">
      <c r="A12" s="8" t="s">
        <v>42</v>
      </c>
      <c r="B12" s="5">
        <f>VLOOKUP(A:A,'[1]DÜNYA YILLAR İTHALAT MİKTARI'!A:F,2,0)</f>
        <v>287173</v>
      </c>
      <c r="C12" s="5">
        <v>249710</v>
      </c>
      <c r="D12" s="5">
        <f>VLOOKUP(A:A,'[1]DÜNYA YILLAR İTHALAT MİKTARI'!A:F,3,0)</f>
        <v>277218</v>
      </c>
      <c r="E12" s="5">
        <v>262359</v>
      </c>
      <c r="F12" s="5">
        <f>VLOOKUP(A:A,'[1]DÜNYA YILLAR İTHALAT MİKTARI'!A:F,4,0)</f>
        <v>296094</v>
      </c>
      <c r="G12" s="5">
        <v>294006</v>
      </c>
      <c r="H12" s="5">
        <f>VLOOKUP(A:A,'[1]DÜNYA YILLAR İTHALAT MİKTARI'!A:F,5,0)</f>
        <v>309144</v>
      </c>
      <c r="I12" s="5">
        <v>334857</v>
      </c>
      <c r="J12" s="5">
        <f>VLOOKUP(A:A,'[1]DÜNYA YILLAR İTHALAT MİKTARI'!A:F,6,0)</f>
        <v>312102</v>
      </c>
      <c r="K12" s="5">
        <v>264620</v>
      </c>
      <c r="L12" s="6">
        <f t="shared" si="0"/>
        <v>-20.975222259053865</v>
      </c>
      <c r="M12" s="6">
        <f>VLOOKUP($A:$A,'[1]DÜNYA IMPORT TRADE INDC'!$A:$L,2,0)</f>
        <v>264620</v>
      </c>
      <c r="N12" s="6">
        <f>VLOOKUP($A:$A,'[1]DÜNYA IMPORT TRADE INDC'!$A:$L,3,0)</f>
        <v>-241127</v>
      </c>
      <c r="O12" s="6">
        <f>VLOOKUP($A:$A,'[1]DÜNYA IMPORT TRADE INDC'!$A:$L,4,0)</f>
        <v>312102</v>
      </c>
      <c r="P12" s="6">
        <f>VLOOKUP($A:$A,'[1]DÜNYA IMPORT TRADE INDC'!$A:$L,5,0)</f>
        <v>848</v>
      </c>
      <c r="Q12" s="6">
        <f>VLOOKUP($A:$A,'[1]DÜNYA IMPORT TRADE INDC'!$A:$L,6,0)</f>
        <v>4</v>
      </c>
      <c r="R12" s="6">
        <f>VLOOKUP($A:$A,'[1]DÜNYA IMPORT TRADE INDC'!$A:$L,7,0)</f>
        <v>3</v>
      </c>
      <c r="S12" s="6">
        <f>VLOOKUP($A:$A,'[1]DÜNYA IMPORT TRADE INDC'!$A:$L,8,0)</f>
        <v>-21</v>
      </c>
      <c r="T12" s="6">
        <f t="shared" si="1"/>
        <v>2.4317522777575351</v>
      </c>
      <c r="U12" s="6">
        <f>VLOOKUP($A:$A,'[1]DÜNYA IMPORT TRADE INDC'!$A:$L,10,0)</f>
        <v>6795</v>
      </c>
      <c r="V12" s="7" t="str">
        <f>VLOOKUP($A:$A,'[1]DÜNYA IMPORT TRADE INDC'!$A:$L,11,0)</f>
        <v>0.13</v>
      </c>
      <c r="W12" s="7" t="str">
        <f>VLOOKUP($A:$A,'[1]DÜNYA IMPORT TRADE INDC'!$A:$L,12,0)</f>
        <v>0.1</v>
      </c>
      <c r="X12" s="7">
        <f>VLOOKUP(A:A,'[1]DÜNYA YILLAR İHRACAT MİKTARI'!A:F,2,0)</f>
        <v>21908</v>
      </c>
      <c r="Y12" s="7">
        <f>VLOOKUP(A:A,'[1]DÜNYA YILLAR İHRACATI'!A:G,2,0)</f>
        <v>24223</v>
      </c>
      <c r="Z12" s="7">
        <f>VLOOKUP(A:A,'[1]DÜNYA YILLAR İHRACAT MİKTARI'!A:F,3,0)</f>
        <v>18262</v>
      </c>
      <c r="AA12" s="7">
        <f>VLOOKUP(A:A,'[1]DÜNYA YILLAR İHRACATI'!A:G,3,0)</f>
        <v>21758</v>
      </c>
      <c r="AB12" s="7">
        <f>VLOOKUP(A:A,'[1]DÜNYA YILLAR İHRACAT MİKTARI'!A:F,4,0)</f>
        <v>15316</v>
      </c>
      <c r="AC12" s="7">
        <f>VLOOKUP(A:A,'[1]DÜNYA YILLAR İHRACATI'!A:G,4,0)</f>
        <v>24590</v>
      </c>
      <c r="AD12" s="7">
        <f>VLOOKUP(A:A,'[1]DÜNYA YILLAR İHRACAT MİKTARI'!A:F,5,0)</f>
        <v>18950</v>
      </c>
      <c r="AE12" s="7">
        <f>VLOOKUP(A:A,'[1]DÜNYA YILLAR İHRACATI'!A:G,5,0)</f>
        <v>30367</v>
      </c>
      <c r="AF12" s="7">
        <f>VLOOKUP(A:A,'[1]DÜNYA YILLAR İHRACAT MİKTARI'!A:F,6,0)</f>
        <v>21373</v>
      </c>
      <c r="AG12" s="7">
        <f>VLOOKUP(A:A,'[1]DÜNYA YILLAR İHRACATI'!A:G,6,0)</f>
        <v>23493</v>
      </c>
      <c r="AH12" s="7">
        <f>VLOOKUP(A:A,'[1]DÜNYA YILLAR İHRACATI'!A:G,7,0)</f>
        <v>-22.636414528929429</v>
      </c>
      <c r="AI12" s="7">
        <f>VLOOKUP(A:A,'[1]DÜNYA EXPORT TRADE INDC'!A:L,2,0)</f>
        <v>23493</v>
      </c>
      <c r="AJ12" s="7">
        <f>VLOOKUP(A:A,'[1]DÜNYA EXPORT TRADE INDC'!A:L,3,0)</f>
        <v>-241127</v>
      </c>
      <c r="AK12" s="7">
        <f>VLOOKUP(A:A,'[1]DÜNYA EXPORT TRADE INDC'!A:L,4,0)</f>
        <v>21373</v>
      </c>
      <c r="AL12" s="7">
        <f>VLOOKUP(A:A,'[1]DÜNYA EXPORT TRADE INDC'!A:L,6,0)</f>
        <v>1099</v>
      </c>
      <c r="AM12" s="7">
        <f>VLOOKUP(A:A,'[1]DÜNYA EXPORT TRADE INDC'!A:L,7,0)</f>
        <v>3</v>
      </c>
      <c r="AN12" s="7">
        <f>VLOOKUP(A:A,'[1]DÜNYA EXPORT TRADE INDC'!A:L,8,0)</f>
        <v>0</v>
      </c>
      <c r="AO12" s="7">
        <f>VLOOKUP(A:A,'[1]DÜNYA EXPORT TRADE INDC'!A:L,9,0)</f>
        <v>-23</v>
      </c>
      <c r="AP12" s="7">
        <f>VLOOKUP(A:A,'[1]DÜNYA EXPORT TRADE INDC'!A:L,10,0)</f>
        <v>0.2</v>
      </c>
      <c r="AQ12" s="7">
        <f>VLOOKUP(A:A,'[1]DÜNYA EXPORT TRADE INDC'!A:L,11,0)</f>
        <v>1655</v>
      </c>
      <c r="AR12" s="7" t="str">
        <f>VLOOKUP(A:A,'[1]DÜNYA EXPORT TRADE INDC'!A:L,12,0)</f>
        <v>0.07</v>
      </c>
      <c r="AS12" s="7">
        <f>VLOOKUP(A:A,'[1]TÜRKİYE YILLAR İHRACAT'!A:G,2,0)</f>
        <v>3470</v>
      </c>
      <c r="AT12" s="7">
        <f>VLOOKUP(A:A,'[1]TÜRKİYE YILLAR İHRACAT'!A:G,3,0)</f>
        <v>2202</v>
      </c>
      <c r="AU12" s="7">
        <f>VLOOKUP(A:A,'[1]TÜRKİYE YILLAR İHRACAT'!A:G,4,0)</f>
        <v>2914</v>
      </c>
      <c r="AV12" s="7">
        <f>VLOOKUP(A:A,'[1]TÜRKİYE YILLAR İHRACAT'!A:G,5,0)</f>
        <v>3305</v>
      </c>
      <c r="AW12" s="7">
        <f>VLOOKUP(A:A,'[1]TÜRKİYE YILLAR İHRACAT'!A:G,6,0)</f>
        <v>4536</v>
      </c>
      <c r="AX12" s="7">
        <f>VLOOKUP(A:A,'[1]TÜRKİYE YILLAR İHRACAT'!A:G,7,0)</f>
        <v>37.246596066565807</v>
      </c>
    </row>
    <row r="13" spans="1:50" x14ac:dyDescent="0.25">
      <c r="A13" s="4" t="s">
        <v>43</v>
      </c>
      <c r="B13" s="5">
        <f>VLOOKUP(A:A,'[1]DÜNYA YILLAR İTHALAT MİKTARI'!A:F,2,0)</f>
        <v>221651</v>
      </c>
      <c r="C13" s="5">
        <v>235902</v>
      </c>
      <c r="D13" s="5">
        <f>VLOOKUP(A:A,'[1]DÜNYA YILLAR İTHALAT MİKTARI'!A:F,3,0)</f>
        <v>225208</v>
      </c>
      <c r="E13" s="5">
        <v>228953</v>
      </c>
      <c r="F13" s="5">
        <f>VLOOKUP(A:A,'[1]DÜNYA YILLAR İTHALAT MİKTARI'!A:F,4,0)</f>
        <v>229328</v>
      </c>
      <c r="G13" s="5">
        <v>229235</v>
      </c>
      <c r="H13" s="5">
        <f>VLOOKUP(A:A,'[1]DÜNYA YILLAR İTHALAT MİKTARI'!A:F,5,0)</f>
        <v>238212</v>
      </c>
      <c r="I13" s="5">
        <v>243428</v>
      </c>
      <c r="J13" s="5">
        <f>VLOOKUP(A:A,'[1]DÜNYA YILLAR İTHALAT MİKTARI'!A:F,6,0)</f>
        <v>214834</v>
      </c>
      <c r="K13" s="5">
        <v>231053</v>
      </c>
      <c r="L13" s="6">
        <f t="shared" si="0"/>
        <v>-5.0836386939875444</v>
      </c>
      <c r="M13" s="6">
        <f>VLOOKUP($A:$A,'[1]DÜNYA IMPORT TRADE INDC'!$A:$L,2,0)</f>
        <v>231053</v>
      </c>
      <c r="N13" s="6">
        <f>VLOOKUP($A:$A,'[1]DÜNYA IMPORT TRADE INDC'!$A:$L,3,0)</f>
        <v>-93594</v>
      </c>
      <c r="O13" s="6">
        <f>VLOOKUP($A:$A,'[1]DÜNYA IMPORT TRADE INDC'!$A:$L,4,0)</f>
        <v>214834</v>
      </c>
      <c r="P13" s="6">
        <f>VLOOKUP($A:$A,'[1]DÜNYA IMPORT TRADE INDC'!$A:$L,5,0)</f>
        <v>1075</v>
      </c>
      <c r="Q13" s="6">
        <f>VLOOKUP($A:$A,'[1]DÜNYA IMPORT TRADE INDC'!$A:$L,6,0)</f>
        <v>0</v>
      </c>
      <c r="R13" s="6">
        <f>VLOOKUP($A:$A,'[1]DÜNYA IMPORT TRADE INDC'!$A:$L,7,0)</f>
        <v>0</v>
      </c>
      <c r="S13" s="6">
        <f>VLOOKUP($A:$A,'[1]DÜNYA IMPORT TRADE INDC'!$A:$L,8,0)</f>
        <v>-5</v>
      </c>
      <c r="T13" s="6">
        <f t="shared" si="1"/>
        <v>2.1232849332352499</v>
      </c>
      <c r="U13" s="6">
        <f>VLOOKUP($A:$A,'[1]DÜNYA IMPORT TRADE INDC'!$A:$L,10,0)</f>
        <v>6135</v>
      </c>
      <c r="V13" s="7" t="str">
        <f>VLOOKUP($A:$A,'[1]DÜNYA IMPORT TRADE INDC'!$A:$L,11,0)</f>
        <v>0.15</v>
      </c>
      <c r="W13" s="7" t="str">
        <f>VLOOKUP($A:$A,'[1]DÜNYA IMPORT TRADE INDC'!$A:$L,12,0)</f>
        <v>0.1</v>
      </c>
      <c r="X13" s="7">
        <f>VLOOKUP(A:A,'[1]DÜNYA YILLAR İHRACAT MİKTARI'!A:F,2,0)</f>
        <v>308537</v>
      </c>
      <c r="Y13" s="7">
        <f>VLOOKUP(A:A,'[1]DÜNYA YILLAR İHRACATI'!A:G,2,0)</f>
        <v>152611</v>
      </c>
      <c r="Z13" s="7">
        <f>VLOOKUP(A:A,'[1]DÜNYA YILLAR İHRACAT MİKTARI'!A:F,3,0)</f>
        <v>235049</v>
      </c>
      <c r="AA13" s="7">
        <f>VLOOKUP(A:A,'[1]DÜNYA YILLAR İHRACATI'!A:G,3,0)</f>
        <v>131908</v>
      </c>
      <c r="AB13" s="7">
        <f>VLOOKUP(A:A,'[1]DÜNYA YILLAR İHRACAT MİKTARI'!A:F,4,0)</f>
        <v>267401</v>
      </c>
      <c r="AC13" s="7">
        <f>VLOOKUP(A:A,'[1]DÜNYA YILLAR İHRACATI'!A:G,4,0)</f>
        <v>162194</v>
      </c>
      <c r="AD13" s="7">
        <f>VLOOKUP(A:A,'[1]DÜNYA YILLAR İHRACAT MİKTARI'!A:F,5,0)</f>
        <v>317524</v>
      </c>
      <c r="AE13" s="7">
        <f>VLOOKUP(A:A,'[1]DÜNYA YILLAR İHRACATI'!A:G,5,0)</f>
        <v>165392</v>
      </c>
      <c r="AF13" s="7">
        <f>VLOOKUP(A:A,'[1]DÜNYA YILLAR İHRACAT MİKTARI'!A:F,6,0)</f>
        <v>296640</v>
      </c>
      <c r="AG13" s="7">
        <f>VLOOKUP(A:A,'[1]DÜNYA YILLAR İHRACATI'!A:G,6,0)</f>
        <v>137459</v>
      </c>
      <c r="AH13" s="7">
        <f>VLOOKUP(A:A,'[1]DÜNYA YILLAR İHRACATI'!A:G,7,0)</f>
        <v>-16.888966818225789</v>
      </c>
      <c r="AI13" s="7">
        <f>VLOOKUP(A:A,'[1]DÜNYA EXPORT TRADE INDC'!A:L,2,0)</f>
        <v>137459</v>
      </c>
      <c r="AJ13" s="7">
        <f>VLOOKUP(A:A,'[1]DÜNYA EXPORT TRADE INDC'!A:L,3,0)</f>
        <v>-93594</v>
      </c>
      <c r="AK13" s="7">
        <f>VLOOKUP(A:A,'[1]DÜNYA EXPORT TRADE INDC'!A:L,4,0)</f>
        <v>296640</v>
      </c>
      <c r="AL13" s="7">
        <f>VLOOKUP(A:A,'[1]DÜNYA EXPORT TRADE INDC'!A:L,6,0)</f>
        <v>463</v>
      </c>
      <c r="AM13" s="7">
        <f>VLOOKUP(A:A,'[1]DÜNYA EXPORT TRADE INDC'!A:L,7,0)</f>
        <v>0</v>
      </c>
      <c r="AN13" s="7">
        <f>VLOOKUP(A:A,'[1]DÜNYA EXPORT TRADE INDC'!A:L,8,0)</f>
        <v>2</v>
      </c>
      <c r="AO13" s="7">
        <f>VLOOKUP(A:A,'[1]DÜNYA EXPORT TRADE INDC'!A:L,9,0)</f>
        <v>-17</v>
      </c>
      <c r="AP13" s="7">
        <f>VLOOKUP(A:A,'[1]DÜNYA EXPORT TRADE INDC'!A:L,10,0)</f>
        <v>1.3</v>
      </c>
      <c r="AQ13" s="7">
        <f>VLOOKUP(A:A,'[1]DÜNYA EXPORT TRADE INDC'!A:L,11,0)</f>
        <v>3708</v>
      </c>
      <c r="AR13" s="7" t="str">
        <f>VLOOKUP(A:A,'[1]DÜNYA EXPORT TRADE INDC'!A:L,12,0)</f>
        <v>0.34</v>
      </c>
      <c r="AS13" s="7">
        <f>VLOOKUP(A:A,'[1]TÜRKİYE YILLAR İHRACAT'!A:G,2,0)</f>
        <v>7722</v>
      </c>
      <c r="AT13" s="7">
        <f>VLOOKUP(A:A,'[1]TÜRKİYE YILLAR İHRACAT'!A:G,3,0)</f>
        <v>7057</v>
      </c>
      <c r="AU13" s="7">
        <f>VLOOKUP(A:A,'[1]TÜRKİYE YILLAR İHRACAT'!A:G,4,0)</f>
        <v>9149</v>
      </c>
      <c r="AV13" s="7">
        <f>VLOOKUP(A:A,'[1]TÜRKİYE YILLAR İHRACAT'!A:G,5,0)</f>
        <v>7619</v>
      </c>
      <c r="AW13" s="7">
        <f>VLOOKUP(A:A,'[1]TÜRKİYE YILLAR İHRACAT'!A:G,6,0)</f>
        <v>10504</v>
      </c>
      <c r="AX13" s="7">
        <f>VLOOKUP(A:A,'[1]TÜRKİYE YILLAR İHRACAT'!A:G,7,0)</f>
        <v>37.865861661635385</v>
      </c>
    </row>
    <row r="14" spans="1:50" x14ac:dyDescent="0.25">
      <c r="A14" s="8" t="s">
        <v>44</v>
      </c>
      <c r="B14" s="5">
        <f>VLOOKUP(A:A,'[1]DÜNYA YILLAR İTHALAT MİKTARI'!A:F,2,0)</f>
        <v>226134</v>
      </c>
      <c r="C14" s="5">
        <v>184031</v>
      </c>
      <c r="D14" s="5">
        <f>VLOOKUP(A:A,'[1]DÜNYA YILLAR İTHALAT MİKTARI'!A:F,3,0)</f>
        <v>177929</v>
      </c>
      <c r="E14" s="5">
        <v>126401</v>
      </c>
      <c r="F14" s="5" t="s">
        <v>274</v>
      </c>
      <c r="G14" s="5">
        <v>155599</v>
      </c>
      <c r="H14" s="5">
        <f>VLOOKUP(A:A,'[1]DÜNYA YILLAR İTHALAT MİKTARI'!A:F,5,0)</f>
        <v>228721</v>
      </c>
      <c r="I14" s="5">
        <v>176886</v>
      </c>
      <c r="J14" s="5">
        <f>VLOOKUP(A:A,'[1]DÜNYA YILLAR İTHALAT MİKTARI'!A:F,6,0)</f>
        <v>261519</v>
      </c>
      <c r="K14" s="5">
        <v>231036</v>
      </c>
      <c r="L14" s="6">
        <f t="shared" si="0"/>
        <v>30.612937145958412</v>
      </c>
      <c r="M14" s="6">
        <f>VLOOKUP($A:$A,'[1]DÜNYA IMPORT TRADE INDC'!$A:$L,2,0)</f>
        <v>231036</v>
      </c>
      <c r="N14" s="6">
        <f>VLOOKUP($A:$A,'[1]DÜNYA IMPORT TRADE INDC'!$A:$L,3,0)</f>
        <v>-214422</v>
      </c>
      <c r="O14" s="6">
        <f>VLOOKUP($A:$A,'[1]DÜNYA IMPORT TRADE INDC'!$A:$L,4,0)</f>
        <v>261519</v>
      </c>
      <c r="P14" s="6">
        <f>VLOOKUP($A:$A,'[1]DÜNYA IMPORT TRADE INDC'!$A:$L,5,0)</f>
        <v>883</v>
      </c>
      <c r="Q14" s="6">
        <f>VLOOKUP($A:$A,'[1]DÜNYA IMPORT TRADE INDC'!$A:$L,6,0)</f>
        <v>8</v>
      </c>
      <c r="R14" s="6">
        <f>VLOOKUP($A:$A,'[1]DÜNYA IMPORT TRADE INDC'!$A:$L,7,0)</f>
        <v>4</v>
      </c>
      <c r="S14" s="6">
        <f>VLOOKUP($A:$A,'[1]DÜNYA IMPORT TRADE INDC'!$A:$L,8,0)</f>
        <v>31</v>
      </c>
      <c r="T14" s="6">
        <f t="shared" si="1"/>
        <v>2.1231287100143224</v>
      </c>
      <c r="U14" s="6">
        <f>VLOOKUP($A:$A,'[1]DÜNYA IMPORT TRADE INDC'!$A:$L,10,0)</f>
        <v>8650</v>
      </c>
      <c r="V14" s="7" t="str">
        <f>VLOOKUP($A:$A,'[1]DÜNYA IMPORT TRADE INDC'!$A:$L,11,0)</f>
        <v>0.29</v>
      </c>
      <c r="W14" s="6">
        <f>VLOOKUP($A:$A,'[1]DÜNYA IMPORT TRADE INDC'!$A:$L,12,0)</f>
        <v>42414</v>
      </c>
      <c r="X14" s="7">
        <f>VLOOKUP(A:A,'[1]DÜNYA YILLAR İHRACAT MİKTARI'!A:F,2,0)</f>
        <v>8729</v>
      </c>
      <c r="Y14" s="7">
        <f>VLOOKUP(A:A,'[1]DÜNYA YILLAR İHRACATI'!A:G,2,0)</f>
        <v>8178</v>
      </c>
      <c r="Z14" s="7">
        <f>VLOOKUP(A:A,'[1]DÜNYA YILLAR İHRACAT MİKTARI'!A:F,3,0)</f>
        <v>8698</v>
      </c>
      <c r="AA14" s="7">
        <f>VLOOKUP(A:A,'[1]DÜNYA YILLAR İHRACATI'!A:G,3,0)</f>
        <v>8510</v>
      </c>
      <c r="AB14" s="7" t="str">
        <f>VLOOKUP(A:A,'[1]DÜNYA YILLAR İHRACAT MİKTARI'!A:F,4,0)</f>
        <v>No Quantity</v>
      </c>
      <c r="AC14" s="7">
        <f>VLOOKUP(A:A,'[1]DÜNYA YILLAR İHRACATI'!A:G,4,0)</f>
        <v>13232</v>
      </c>
      <c r="AD14" s="7">
        <f>VLOOKUP(A:A,'[1]DÜNYA YILLAR İHRACAT MİKTARI'!A:F,5,0)</f>
        <v>31093</v>
      </c>
      <c r="AE14" s="7">
        <f>VLOOKUP(A:A,'[1]DÜNYA YILLAR İHRACATI'!A:G,5,0)</f>
        <v>26635</v>
      </c>
      <c r="AF14" s="7">
        <f>VLOOKUP(A:A,'[1]DÜNYA YILLAR İHRACAT MİKTARI'!A:F,6,0)</f>
        <v>15931</v>
      </c>
      <c r="AG14" s="7">
        <f>VLOOKUP(A:A,'[1]DÜNYA YILLAR İHRACATI'!A:G,6,0)</f>
        <v>16614</v>
      </c>
      <c r="AH14" s="7">
        <f>VLOOKUP(A:A,'[1]DÜNYA YILLAR İHRACATI'!A:G,7,0)</f>
        <v>-37.623427820536889</v>
      </c>
      <c r="AI14" s="7">
        <f>VLOOKUP(A:A,'[1]DÜNYA EXPORT TRADE INDC'!A:L,2,0)</f>
        <v>16614</v>
      </c>
      <c r="AJ14" s="7">
        <f>VLOOKUP(A:A,'[1]DÜNYA EXPORT TRADE INDC'!A:L,3,0)</f>
        <v>-214422</v>
      </c>
      <c r="AK14" s="7">
        <f>VLOOKUP(A:A,'[1]DÜNYA EXPORT TRADE INDC'!A:L,4,0)</f>
        <v>15931</v>
      </c>
      <c r="AL14" s="7">
        <f>VLOOKUP(A:A,'[1]DÜNYA EXPORT TRADE INDC'!A:L,6,0)</f>
        <v>1043</v>
      </c>
      <c r="AM14" s="7">
        <f>VLOOKUP(A:A,'[1]DÜNYA EXPORT TRADE INDC'!A:L,7,0)</f>
        <v>29</v>
      </c>
      <c r="AN14" s="7">
        <f>VLOOKUP(A:A,'[1]DÜNYA EXPORT TRADE INDC'!A:L,8,0)</f>
        <v>16</v>
      </c>
      <c r="AO14" s="7">
        <f>VLOOKUP(A:A,'[1]DÜNYA EXPORT TRADE INDC'!A:L,9,0)</f>
        <v>-38</v>
      </c>
      <c r="AP14" s="7">
        <f>VLOOKUP(A:A,'[1]DÜNYA EXPORT TRADE INDC'!A:L,10,0)</f>
        <v>0.2</v>
      </c>
      <c r="AQ14" s="7">
        <f>VLOOKUP(A:A,'[1]DÜNYA EXPORT TRADE INDC'!A:L,11,0)</f>
        <v>5095</v>
      </c>
      <c r="AR14" s="7" t="str">
        <f>VLOOKUP(A:A,'[1]DÜNYA EXPORT TRADE INDC'!A:L,12,0)</f>
        <v>0.13</v>
      </c>
      <c r="AS14" s="7">
        <f>VLOOKUP(A:A,'[1]TÜRKİYE YILLAR İHRACAT'!A:G,2,0)</f>
        <v>1939</v>
      </c>
      <c r="AT14" s="7">
        <f>VLOOKUP(A:A,'[1]TÜRKİYE YILLAR İHRACAT'!A:G,3,0)</f>
        <v>1353</v>
      </c>
      <c r="AU14" s="7">
        <f>VLOOKUP(A:A,'[1]TÜRKİYE YILLAR İHRACAT'!A:G,4,0)</f>
        <v>821</v>
      </c>
      <c r="AV14" s="7">
        <f>VLOOKUP(A:A,'[1]TÜRKİYE YILLAR İHRACAT'!A:G,5,0)</f>
        <v>8671</v>
      </c>
      <c r="AW14" s="7">
        <f>VLOOKUP(A:A,'[1]TÜRKİYE YILLAR İHRACAT'!A:G,6,0)</f>
        <v>2407</v>
      </c>
      <c r="AX14" s="7">
        <f>VLOOKUP(A:A,'[1]TÜRKİYE YILLAR İHRACAT'!A:G,7,0)</f>
        <v>-72.240802675585286</v>
      </c>
    </row>
    <row r="15" spans="1:50" x14ac:dyDescent="0.25">
      <c r="A15" s="4" t="s">
        <v>45</v>
      </c>
      <c r="B15" s="5">
        <f>VLOOKUP(A:A,'[1]DÜNYA YILLAR İTHALAT MİKTARI'!A:F,2,0)</f>
        <v>148932</v>
      </c>
      <c r="C15" s="5">
        <v>239369</v>
      </c>
      <c r="D15" s="5">
        <f>VLOOKUP(A:A,'[1]DÜNYA YILLAR İTHALAT MİKTARI'!A:F,3,0)</f>
        <v>150905</v>
      </c>
      <c r="E15" s="5">
        <v>202076</v>
      </c>
      <c r="F15" s="5">
        <f>VLOOKUP(A:A,'[1]DÜNYA YILLAR İTHALAT MİKTARI'!A:F,4,0)</f>
        <v>132831</v>
      </c>
      <c r="G15" s="5">
        <v>182450</v>
      </c>
      <c r="H15" s="5">
        <f>VLOOKUP(A:A,'[1]DÜNYA YILLAR İTHALAT MİKTARI'!A:F,5,0)</f>
        <v>134826</v>
      </c>
      <c r="I15" s="5">
        <v>211442</v>
      </c>
      <c r="J15" s="5">
        <f>VLOOKUP(A:A,'[1]DÜNYA YILLAR İTHALAT MİKTARI'!A:F,6,0)</f>
        <v>128054</v>
      </c>
      <c r="K15" s="5">
        <v>210547</v>
      </c>
      <c r="L15" s="6">
        <f t="shared" si="0"/>
        <v>-0.42328392656142105</v>
      </c>
      <c r="M15" s="6">
        <f>VLOOKUP($A:$A,'[1]DÜNYA IMPORT TRADE INDC'!$A:$L,2,0)</f>
        <v>210547</v>
      </c>
      <c r="N15" s="6">
        <f>VLOOKUP($A:$A,'[1]DÜNYA IMPORT TRADE INDC'!$A:$L,3,0)</f>
        <v>-210361</v>
      </c>
      <c r="O15" s="6">
        <f>VLOOKUP($A:$A,'[1]DÜNYA IMPORT TRADE INDC'!$A:$L,4,0)</f>
        <v>128054</v>
      </c>
      <c r="P15" s="6">
        <f>VLOOKUP($A:$A,'[1]DÜNYA IMPORT TRADE INDC'!$A:$L,5,0)</f>
        <v>1644</v>
      </c>
      <c r="Q15" s="6">
        <f>VLOOKUP($A:$A,'[1]DÜNYA IMPORT TRADE INDC'!$A:$L,6,0)</f>
        <v>-2</v>
      </c>
      <c r="R15" s="6">
        <f>VLOOKUP($A:$A,'[1]DÜNYA IMPORT TRADE INDC'!$A:$L,7,0)</f>
        <v>-4</v>
      </c>
      <c r="S15" s="6">
        <f>VLOOKUP($A:$A,'[1]DÜNYA IMPORT TRADE INDC'!$A:$L,8,0)</f>
        <v>0</v>
      </c>
      <c r="T15" s="6">
        <f t="shared" si="1"/>
        <v>1.9348429703915644</v>
      </c>
      <c r="U15" s="6">
        <f>VLOOKUP($A:$A,'[1]DÜNYA IMPORT TRADE INDC'!$A:$L,10,0)</f>
        <v>4252</v>
      </c>
      <c r="V15" s="7" t="str">
        <f>VLOOKUP($A:$A,'[1]DÜNYA IMPORT TRADE INDC'!$A:$L,11,0)</f>
        <v>0.41</v>
      </c>
      <c r="W15" s="7" t="str">
        <f>VLOOKUP($A:$A,'[1]DÜNYA IMPORT TRADE INDC'!$A:$L,12,0)</f>
        <v>55.4</v>
      </c>
      <c r="X15" s="7">
        <f>VLOOKUP(A:A,'[1]DÜNYA YILLAR İHRACAT MİKTARI'!A:F,2,0)</f>
        <v>62</v>
      </c>
      <c r="Y15" s="7">
        <f>VLOOKUP(A:A,'[1]DÜNYA YILLAR İHRACATI'!A:G,2,0)</f>
        <v>163</v>
      </c>
      <c r="Z15" s="7" t="str">
        <f>VLOOKUP(A:A,'[1]DÜNYA YILLAR İHRACAT MİKTARI'!A:F,3,0)</f>
        <v>No Quantity</v>
      </c>
      <c r="AA15" s="7">
        <f>VLOOKUP(A:A,'[1]DÜNYA YILLAR İHRACATI'!A:G,3,0)</f>
        <v>276</v>
      </c>
      <c r="AB15" s="7" t="str">
        <f>VLOOKUP(A:A,'[1]DÜNYA YILLAR İHRACAT MİKTARI'!A:F,4,0)</f>
        <v>No Quantity</v>
      </c>
      <c r="AC15" s="7">
        <f>VLOOKUP(A:A,'[1]DÜNYA YILLAR İHRACATI'!A:G,4,0)</f>
        <v>132</v>
      </c>
      <c r="AD15" s="7">
        <f>VLOOKUP(A:A,'[1]DÜNYA YILLAR İHRACAT MİKTARI'!A:F,5,0)</f>
        <v>122</v>
      </c>
      <c r="AE15" s="7">
        <f>VLOOKUP(A:A,'[1]DÜNYA YILLAR İHRACATI'!A:G,5,0)</f>
        <v>201</v>
      </c>
      <c r="AF15" s="7">
        <f>VLOOKUP(A:A,'[1]DÜNYA YILLAR İHRACAT MİKTARI'!A:F,6,0)</f>
        <v>77</v>
      </c>
      <c r="AG15" s="7">
        <f>VLOOKUP(A:A,'[1]DÜNYA YILLAR İHRACATI'!A:G,6,0)</f>
        <v>186</v>
      </c>
      <c r="AH15" s="7">
        <f>VLOOKUP(A:A,'[1]DÜNYA YILLAR İHRACATI'!A:G,7,0)</f>
        <v>-7.4626865671641784</v>
      </c>
      <c r="AI15" s="7">
        <f>VLOOKUP(A:A,'[1]DÜNYA EXPORT TRADE INDC'!A:L,2,0)</f>
        <v>186</v>
      </c>
      <c r="AJ15" s="7">
        <f>VLOOKUP(A:A,'[1]DÜNYA EXPORT TRADE INDC'!A:L,3,0)</f>
        <v>-210361</v>
      </c>
      <c r="AK15" s="7">
        <f>VLOOKUP(A:A,'[1]DÜNYA EXPORT TRADE INDC'!A:L,4,0)</f>
        <v>77</v>
      </c>
      <c r="AL15" s="7">
        <f>VLOOKUP(A:A,'[1]DÜNYA EXPORT TRADE INDC'!A:L,6,0)</f>
        <v>2416</v>
      </c>
      <c r="AM15" s="7">
        <f>VLOOKUP(A:A,'[1]DÜNYA EXPORT TRADE INDC'!A:L,7,0)</f>
        <v>-1</v>
      </c>
      <c r="AN15" s="7">
        <f>VLOOKUP(A:A,'[1]DÜNYA EXPORT TRADE INDC'!A:L,8,0)</f>
        <v>6</v>
      </c>
      <c r="AO15" s="7">
        <f>VLOOKUP(A:A,'[1]DÜNYA EXPORT TRADE INDC'!A:L,9,0)</f>
        <v>-7</v>
      </c>
      <c r="AP15" s="7">
        <f>VLOOKUP(A:A,'[1]DÜNYA EXPORT TRADE INDC'!A:L,10,0)</f>
        <v>0</v>
      </c>
      <c r="AQ15" s="7">
        <f>VLOOKUP(A:A,'[1]DÜNYA EXPORT TRADE INDC'!A:L,11,0)</f>
        <v>4734</v>
      </c>
      <c r="AR15" s="7" t="str">
        <f>VLOOKUP(A:A,'[1]DÜNYA EXPORT TRADE INDC'!A:L,12,0)</f>
        <v>0.25</v>
      </c>
      <c r="AS15" s="7">
        <f>VLOOKUP(A:A,'[1]TÜRKİYE YILLAR İHRACAT'!A:G,2,0)</f>
        <v>47</v>
      </c>
      <c r="AT15" s="7">
        <f>VLOOKUP(A:A,'[1]TÜRKİYE YILLAR İHRACAT'!A:G,3,0)</f>
        <v>94</v>
      </c>
      <c r="AU15" s="7">
        <f>VLOOKUP(A:A,'[1]TÜRKİYE YILLAR İHRACAT'!A:G,4,0)</f>
        <v>93</v>
      </c>
      <c r="AV15" s="7">
        <f>VLOOKUP(A:A,'[1]TÜRKİYE YILLAR İHRACAT'!A:G,5,0)</f>
        <v>109</v>
      </c>
      <c r="AW15" s="7">
        <f>VLOOKUP(A:A,'[1]TÜRKİYE YILLAR İHRACAT'!A:G,6,0)</f>
        <v>120</v>
      </c>
      <c r="AX15" s="7">
        <f>VLOOKUP(A:A,'[1]TÜRKİYE YILLAR İHRACAT'!A:G,7,0)</f>
        <v>10.091743119266056</v>
      </c>
    </row>
    <row r="16" spans="1:50" x14ac:dyDescent="0.25">
      <c r="A16" s="8" t="s">
        <v>46</v>
      </c>
      <c r="B16" s="5">
        <f>VLOOKUP(A:A,'[1]DÜNYA YILLAR İTHALAT MİKTARI'!A:F,2,0)</f>
        <v>300649</v>
      </c>
      <c r="C16" s="5">
        <v>243170</v>
      </c>
      <c r="D16" s="5">
        <f>VLOOKUP(A:A,'[1]DÜNYA YILLAR İTHALAT MİKTARI'!A:F,3,0)</f>
        <v>406092</v>
      </c>
      <c r="E16" s="5">
        <v>315580</v>
      </c>
      <c r="F16" s="5">
        <f>VLOOKUP(A:A,'[1]DÜNYA YILLAR İTHALAT MİKTARI'!A:F,4,0)</f>
        <v>275900</v>
      </c>
      <c r="G16" s="5">
        <v>289992</v>
      </c>
      <c r="H16" s="5">
        <f>VLOOKUP(A:A,'[1]DÜNYA YILLAR İTHALAT MİKTARI'!A:F,5,0)</f>
        <v>253238</v>
      </c>
      <c r="I16" s="5">
        <v>251383</v>
      </c>
      <c r="J16" s="5">
        <f>VLOOKUP(A:A,'[1]DÜNYA YILLAR İTHALAT MİKTARI'!A:F,6,0)</f>
        <v>220959</v>
      </c>
      <c r="K16" s="5">
        <v>207476</v>
      </c>
      <c r="L16" s="6">
        <f t="shared" si="0"/>
        <v>-17.466177108237233</v>
      </c>
      <c r="M16" s="6">
        <f>VLOOKUP($A:$A,'[1]DÜNYA IMPORT TRADE INDC'!$A:$L,2,0)</f>
        <v>207476</v>
      </c>
      <c r="N16" s="6">
        <f>VLOOKUP($A:$A,'[1]DÜNYA IMPORT TRADE INDC'!$A:$L,3,0)</f>
        <v>-173682</v>
      </c>
      <c r="O16" s="6">
        <f>VLOOKUP($A:$A,'[1]DÜNYA IMPORT TRADE INDC'!$A:$L,4,0)</f>
        <v>220959</v>
      </c>
      <c r="P16" s="6">
        <f>VLOOKUP($A:$A,'[1]DÜNYA IMPORT TRADE INDC'!$A:$L,5,0)</f>
        <v>939</v>
      </c>
      <c r="Q16" s="6">
        <f>VLOOKUP($A:$A,'[1]DÜNYA IMPORT TRADE INDC'!$A:$L,6,0)</f>
        <v>-5</v>
      </c>
      <c r="R16" s="6">
        <f>VLOOKUP($A:$A,'[1]DÜNYA IMPORT TRADE INDC'!$A:$L,7,0)</f>
        <v>-10</v>
      </c>
      <c r="S16" s="6">
        <f>VLOOKUP($A:$A,'[1]DÜNYA IMPORT TRADE INDC'!$A:$L,8,0)</f>
        <v>-17</v>
      </c>
      <c r="T16" s="6">
        <f t="shared" si="1"/>
        <v>1.9066217050110437</v>
      </c>
      <c r="U16" s="6">
        <f>VLOOKUP($A:$A,'[1]DÜNYA IMPORT TRADE INDC'!$A:$L,10,0)</f>
        <v>7318</v>
      </c>
      <c r="V16" s="7" t="str">
        <f>VLOOKUP($A:$A,'[1]DÜNYA IMPORT TRADE INDC'!$A:$L,11,0)</f>
        <v>0.15</v>
      </c>
      <c r="W16" s="7" t="str">
        <f>VLOOKUP($A:$A,'[1]DÜNYA IMPORT TRADE INDC'!$A:$L,12,0)</f>
        <v>0.1</v>
      </c>
      <c r="X16" s="7">
        <f>VLOOKUP(A:A,'[1]DÜNYA YILLAR İHRACAT MİKTARI'!A:F,2,0)</f>
        <v>20677</v>
      </c>
      <c r="Y16" s="7">
        <f>VLOOKUP(A:A,'[1]DÜNYA YILLAR İHRACATI'!A:G,2,0)</f>
        <v>34201</v>
      </c>
      <c r="Z16" s="7">
        <f>VLOOKUP(A:A,'[1]DÜNYA YILLAR İHRACAT MİKTARI'!A:F,3,0)</f>
        <v>25171</v>
      </c>
      <c r="AA16" s="7">
        <f>VLOOKUP(A:A,'[1]DÜNYA YILLAR İHRACATI'!A:G,3,0)</f>
        <v>33897</v>
      </c>
      <c r="AB16" s="7">
        <f>VLOOKUP(A:A,'[1]DÜNYA YILLAR İHRACAT MİKTARI'!A:F,4,0)</f>
        <v>25352</v>
      </c>
      <c r="AC16" s="7">
        <f>VLOOKUP(A:A,'[1]DÜNYA YILLAR İHRACATI'!A:G,4,0)</f>
        <v>38547</v>
      </c>
      <c r="AD16" s="7">
        <f>VLOOKUP(A:A,'[1]DÜNYA YILLAR İHRACAT MİKTARI'!A:F,5,0)</f>
        <v>18731</v>
      </c>
      <c r="AE16" s="7">
        <f>VLOOKUP(A:A,'[1]DÜNYA YILLAR İHRACATI'!A:G,5,0)</f>
        <v>34721</v>
      </c>
      <c r="AF16" s="7">
        <f>VLOOKUP(A:A,'[1]DÜNYA YILLAR İHRACAT MİKTARI'!A:F,6,0)</f>
        <v>20897</v>
      </c>
      <c r="AG16" s="7">
        <f>VLOOKUP(A:A,'[1]DÜNYA YILLAR İHRACATI'!A:G,6,0)</f>
        <v>33794</v>
      </c>
      <c r="AH16" s="7">
        <f>VLOOKUP(A:A,'[1]DÜNYA YILLAR İHRACATI'!A:G,7,0)</f>
        <v>-2.6698539788600559</v>
      </c>
      <c r="AI16" s="7">
        <f>VLOOKUP(A:A,'[1]DÜNYA EXPORT TRADE INDC'!A:L,2,0)</f>
        <v>33794</v>
      </c>
      <c r="AJ16" s="7">
        <f>VLOOKUP(A:A,'[1]DÜNYA EXPORT TRADE INDC'!A:L,3,0)</f>
        <v>-173682</v>
      </c>
      <c r="AK16" s="7">
        <f>VLOOKUP(A:A,'[1]DÜNYA EXPORT TRADE INDC'!A:L,4,0)</f>
        <v>20897</v>
      </c>
      <c r="AL16" s="7">
        <f>VLOOKUP(A:A,'[1]DÜNYA EXPORT TRADE INDC'!A:L,6,0)</f>
        <v>1617</v>
      </c>
      <c r="AM16" s="7">
        <f>VLOOKUP(A:A,'[1]DÜNYA EXPORT TRADE INDC'!A:L,7,0)</f>
        <v>0</v>
      </c>
      <c r="AN16" s="7">
        <f>VLOOKUP(A:A,'[1]DÜNYA EXPORT TRADE INDC'!A:L,8,0)</f>
        <v>-3</v>
      </c>
      <c r="AO16" s="7">
        <f>VLOOKUP(A:A,'[1]DÜNYA EXPORT TRADE INDC'!A:L,9,0)</f>
        <v>-3</v>
      </c>
      <c r="AP16" s="7">
        <f>VLOOKUP(A:A,'[1]DÜNYA EXPORT TRADE INDC'!A:L,10,0)</f>
        <v>0.3</v>
      </c>
      <c r="AQ16" s="7">
        <f>VLOOKUP(A:A,'[1]DÜNYA EXPORT TRADE INDC'!A:L,11,0)</f>
        <v>1550</v>
      </c>
      <c r="AR16" s="7" t="str">
        <f>VLOOKUP(A:A,'[1]DÜNYA EXPORT TRADE INDC'!A:L,12,0)</f>
        <v>0.15</v>
      </c>
      <c r="AS16" s="7">
        <f>VLOOKUP(A:A,'[1]TÜRKİYE YILLAR İHRACAT'!A:G,2,0)</f>
        <v>934</v>
      </c>
      <c r="AT16" s="7">
        <f>VLOOKUP(A:A,'[1]TÜRKİYE YILLAR İHRACAT'!A:G,3,0)</f>
        <v>1054</v>
      </c>
      <c r="AU16" s="7">
        <f>VLOOKUP(A:A,'[1]TÜRKİYE YILLAR İHRACAT'!A:G,4,0)</f>
        <v>668</v>
      </c>
      <c r="AV16" s="7">
        <f>VLOOKUP(A:A,'[1]TÜRKİYE YILLAR İHRACAT'!A:G,5,0)</f>
        <v>1246</v>
      </c>
      <c r="AW16" s="7">
        <f>VLOOKUP(A:A,'[1]TÜRKİYE YILLAR İHRACAT'!A:G,6,0)</f>
        <v>2846</v>
      </c>
      <c r="AX16" s="7">
        <f>VLOOKUP(A:A,'[1]TÜRKİYE YILLAR İHRACAT'!A:G,7,0)</f>
        <v>128.41091492776886</v>
      </c>
    </row>
    <row r="17" spans="1:50" x14ac:dyDescent="0.25">
      <c r="A17" s="4" t="s">
        <v>47</v>
      </c>
      <c r="B17" s="5">
        <f>VLOOKUP(A:A,'[1]DÜNYA YILLAR İTHALAT MİKTARI'!A:F,2,0)</f>
        <v>250849</v>
      </c>
      <c r="C17" s="5">
        <v>286464</v>
      </c>
      <c r="D17" s="5">
        <f>VLOOKUP(A:A,'[1]DÜNYA YILLAR İTHALAT MİKTARI'!A:F,3,0)</f>
        <v>176487</v>
      </c>
      <c r="E17" s="5">
        <v>217485</v>
      </c>
      <c r="F17" s="5">
        <f>VLOOKUP(A:A,'[1]DÜNYA YILLAR İTHALAT MİKTARI'!A:F,4,0)</f>
        <v>264030</v>
      </c>
      <c r="G17" s="5">
        <v>310986</v>
      </c>
      <c r="H17" s="5">
        <f>VLOOKUP(A:A,'[1]DÜNYA YILLAR İTHALAT MİKTARI'!A:F,5,0)</f>
        <v>192124</v>
      </c>
      <c r="I17" s="5">
        <v>229766</v>
      </c>
      <c r="J17" s="5">
        <f>VLOOKUP(A:A,'[1]DÜNYA YILLAR İTHALAT MİKTARI'!A:F,6,0)</f>
        <v>188090</v>
      </c>
      <c r="K17" s="5">
        <v>169547</v>
      </c>
      <c r="L17" s="6">
        <f t="shared" si="0"/>
        <v>-26.208838557488924</v>
      </c>
      <c r="M17" s="6">
        <f>VLOOKUP($A:$A,'[1]DÜNYA IMPORT TRADE INDC'!$A:$L,2,0)</f>
        <v>169546</v>
      </c>
      <c r="N17" s="6">
        <f>VLOOKUP($A:$A,'[1]DÜNYA IMPORT TRADE INDC'!$A:$L,3,0)</f>
        <v>-169546</v>
      </c>
      <c r="O17" s="6">
        <f>VLOOKUP($A:$A,'[1]DÜNYA IMPORT TRADE INDC'!$A:$L,4,0)</f>
        <v>188090</v>
      </c>
      <c r="P17" s="6">
        <f>VLOOKUP($A:$A,'[1]DÜNYA IMPORT TRADE INDC'!$A:$L,5,0)</f>
        <v>901</v>
      </c>
      <c r="Q17" s="6">
        <f>VLOOKUP($A:$A,'[1]DÜNYA IMPORT TRADE INDC'!$A:$L,6,0)</f>
        <v>-9</v>
      </c>
      <c r="R17" s="6">
        <f>VLOOKUP($A:$A,'[1]DÜNYA IMPORT TRADE INDC'!$A:$L,7,0)</f>
        <v>-4</v>
      </c>
      <c r="S17" s="6">
        <f>VLOOKUP($A:$A,'[1]DÜNYA IMPORT TRADE INDC'!$A:$L,8,0)</f>
        <v>20</v>
      </c>
      <c r="T17" s="6">
        <f t="shared" si="1"/>
        <v>1.5580693199189661</v>
      </c>
      <c r="U17" s="6">
        <f>VLOOKUP($A:$A,'[1]DÜNYA IMPORT TRADE INDC'!$A:$L,10,0)</f>
        <v>7629</v>
      </c>
      <c r="V17" s="7" t="str">
        <f>VLOOKUP($A:$A,'[1]DÜNYA IMPORT TRADE INDC'!$A:$L,11,0)</f>
        <v>0.34</v>
      </c>
      <c r="W17" s="6">
        <f>VLOOKUP($A:$A,'[1]DÜNYA IMPORT TRADE INDC'!$A:$L,12,0)</f>
        <v>42406</v>
      </c>
      <c r="X17" s="7">
        <f>VLOOKUP(A:A,'[1]DÜNYA YILLAR İHRACAT MİKTARI'!A:F,2,0)</f>
        <v>18</v>
      </c>
      <c r="Y17" s="7">
        <f>VLOOKUP(A:A,'[1]DÜNYA YILLAR İHRACATI'!A:G,2,0)</f>
        <v>21</v>
      </c>
      <c r="Z17" s="7">
        <f>VLOOKUP(A:A,'[1]DÜNYA YILLAR İHRACAT MİKTARI'!A:F,3,0)</f>
        <v>0</v>
      </c>
      <c r="AA17" s="7">
        <f>VLOOKUP(A:A,'[1]DÜNYA YILLAR İHRACATI'!A:G,3,0)</f>
        <v>0</v>
      </c>
      <c r="AB17" s="7">
        <f>VLOOKUP(A:A,'[1]DÜNYA YILLAR İHRACAT MİKTARI'!A:F,4,0)</f>
        <v>44</v>
      </c>
      <c r="AC17" s="7">
        <f>VLOOKUP(A:A,'[1]DÜNYA YILLAR İHRACATI'!A:G,4,0)</f>
        <v>67</v>
      </c>
      <c r="AD17" s="7">
        <f>VLOOKUP(A:A,'[1]DÜNYA YILLAR İHRACAT MİKTARI'!A:F,5,0)</f>
        <v>0</v>
      </c>
      <c r="AE17" s="7">
        <f>VLOOKUP(A:A,'[1]DÜNYA YILLAR İHRACATI'!A:G,5,0)</f>
        <v>0</v>
      </c>
      <c r="AF17" s="7">
        <f>VLOOKUP(A:A,'[1]DÜNYA YILLAR İHRACAT MİKTARI'!A:F,6,0)</f>
        <v>0</v>
      </c>
      <c r="AG17" s="7">
        <f>VLOOKUP(A:A,'[1]DÜNYA YILLAR İHRACATI'!A:G,6,0)</f>
        <v>0</v>
      </c>
      <c r="AH17" s="7" t="e">
        <f>VLOOKUP(A:A,'[1]DÜNYA YILLAR İHRACATI'!A:G,7,0)</f>
        <v>#DIV/0!</v>
      </c>
      <c r="AI17" s="7" t="e">
        <f>VLOOKUP(A:A,'[1]DÜNYA EXPORT TRADE INDC'!A:L,2,0)</f>
        <v>#N/A</v>
      </c>
      <c r="AJ17" s="7" t="e">
        <f>VLOOKUP(A:A,'[1]DÜNYA EXPORT TRADE INDC'!A:L,3,0)</f>
        <v>#N/A</v>
      </c>
      <c r="AK17" s="7" t="e">
        <f>VLOOKUP(A:A,'[1]DÜNYA EXPORT TRADE INDC'!A:L,4,0)</f>
        <v>#N/A</v>
      </c>
      <c r="AL17" s="7" t="e">
        <f>VLOOKUP(A:A,'[1]DÜNYA EXPORT TRADE INDC'!A:L,6,0)</f>
        <v>#N/A</v>
      </c>
      <c r="AM17" s="7" t="e">
        <f>VLOOKUP(A:A,'[1]DÜNYA EXPORT TRADE INDC'!A:L,7,0)</f>
        <v>#N/A</v>
      </c>
      <c r="AN17" s="7" t="e">
        <f>VLOOKUP(A:A,'[1]DÜNYA EXPORT TRADE INDC'!A:L,8,0)</f>
        <v>#N/A</v>
      </c>
      <c r="AO17" s="7" t="e">
        <f>VLOOKUP(A:A,'[1]DÜNYA EXPORT TRADE INDC'!A:L,9,0)</f>
        <v>#N/A</v>
      </c>
      <c r="AP17" s="7" t="e">
        <f>VLOOKUP(A:A,'[1]DÜNYA EXPORT TRADE INDC'!A:L,10,0)</f>
        <v>#N/A</v>
      </c>
      <c r="AQ17" s="7" t="e">
        <f>VLOOKUP(A:A,'[1]DÜNYA EXPORT TRADE INDC'!A:L,11,0)</f>
        <v>#N/A</v>
      </c>
      <c r="AR17" s="7" t="e">
        <f>VLOOKUP(A:A,'[1]DÜNYA EXPORT TRADE INDC'!A:L,12,0)</f>
        <v>#N/A</v>
      </c>
      <c r="AS17" s="7">
        <f>VLOOKUP(A:A,'[1]TÜRKİYE YILLAR İHRACAT'!A:G,2,0)</f>
        <v>498</v>
      </c>
      <c r="AT17" s="7">
        <f>VLOOKUP(A:A,'[1]TÜRKİYE YILLAR İHRACAT'!A:G,3,0)</f>
        <v>1354</v>
      </c>
      <c r="AU17" s="7">
        <f>VLOOKUP(A:A,'[1]TÜRKİYE YILLAR İHRACAT'!A:G,4,0)</f>
        <v>1306</v>
      </c>
      <c r="AV17" s="7">
        <f>VLOOKUP(A:A,'[1]TÜRKİYE YILLAR İHRACAT'!A:G,5,0)</f>
        <v>3727</v>
      </c>
      <c r="AW17" s="7">
        <f>VLOOKUP(A:A,'[1]TÜRKİYE YILLAR İHRACAT'!A:G,6,0)</f>
        <v>4398</v>
      </c>
      <c r="AX17" s="7">
        <f>VLOOKUP(A:A,'[1]TÜRKİYE YILLAR İHRACAT'!A:G,7,0)</f>
        <v>18.003756372417492</v>
      </c>
    </row>
    <row r="18" spans="1:50" x14ac:dyDescent="0.25">
      <c r="A18" s="8" t="s">
        <v>48</v>
      </c>
      <c r="B18" s="5">
        <f>VLOOKUP(A:A,'[1]DÜNYA YILLAR İTHALAT MİKTARI'!A:F,2,0)</f>
        <v>148132</v>
      </c>
      <c r="C18" s="5">
        <v>97560</v>
      </c>
      <c r="D18" s="5">
        <f>VLOOKUP(A:A,'[1]DÜNYA YILLAR İTHALAT MİKTARI'!A:F,3,0)</f>
        <v>156159</v>
      </c>
      <c r="E18" s="5">
        <v>109779</v>
      </c>
      <c r="F18" s="5">
        <f>VLOOKUP(A:A,'[1]DÜNYA YILLAR İTHALAT MİKTARI'!A:F,4,0)</f>
        <v>165682</v>
      </c>
      <c r="G18" s="5">
        <v>130022</v>
      </c>
      <c r="H18" s="5">
        <f>VLOOKUP(A:A,'[1]DÜNYA YILLAR İTHALAT MİKTARI'!A:F,5,0)</f>
        <v>190947</v>
      </c>
      <c r="I18" s="5">
        <v>145334</v>
      </c>
      <c r="J18" s="5">
        <f>VLOOKUP(A:A,'[1]DÜNYA YILLAR İTHALAT MİKTARI'!A:F,6,0)</f>
        <v>183076</v>
      </c>
      <c r="K18" s="5">
        <v>158104</v>
      </c>
      <c r="L18" s="6">
        <f t="shared" si="0"/>
        <v>8.7866569419406328</v>
      </c>
      <c r="M18" s="6">
        <f>VLOOKUP($A:$A,'[1]DÜNYA IMPORT TRADE INDC'!$A:$L,2,0)</f>
        <v>158104</v>
      </c>
      <c r="N18" s="6">
        <f>VLOOKUP($A:$A,'[1]DÜNYA IMPORT TRADE INDC'!$A:$L,3,0)</f>
        <v>-154348</v>
      </c>
      <c r="O18" s="6">
        <f>VLOOKUP($A:$A,'[1]DÜNYA IMPORT TRADE INDC'!$A:$L,4,0)</f>
        <v>183076</v>
      </c>
      <c r="P18" s="6">
        <f>VLOOKUP($A:$A,'[1]DÜNYA IMPORT TRADE INDC'!$A:$L,5,0)</f>
        <v>864</v>
      </c>
      <c r="Q18" s="6">
        <f>VLOOKUP($A:$A,'[1]DÜNYA IMPORT TRADE INDC'!$A:$L,6,0)</f>
        <v>13</v>
      </c>
      <c r="R18" s="6">
        <f>VLOOKUP($A:$A,'[1]DÜNYA IMPORT TRADE INDC'!$A:$L,7,0)</f>
        <v>6</v>
      </c>
      <c r="S18" s="6">
        <f>VLOOKUP($A:$A,'[1]DÜNYA IMPORT TRADE INDC'!$A:$L,8,0)</f>
        <v>9</v>
      </c>
      <c r="T18" s="6">
        <f t="shared" si="1"/>
        <v>1.4529127130321871</v>
      </c>
      <c r="U18" s="6">
        <f>VLOOKUP($A:$A,'[1]DÜNYA IMPORT TRADE INDC'!$A:$L,10,0)</f>
        <v>4169</v>
      </c>
      <c r="V18" s="7" t="str">
        <f>VLOOKUP($A:$A,'[1]DÜNYA IMPORT TRADE INDC'!$A:$L,11,0)</f>
        <v>0.25</v>
      </c>
      <c r="W18" s="6">
        <f>VLOOKUP($A:$A,'[1]DÜNYA IMPORT TRADE INDC'!$A:$L,12,0)</f>
        <v>42464</v>
      </c>
      <c r="X18" s="7">
        <f>VLOOKUP(A:A,'[1]DÜNYA YILLAR İHRACAT MİKTARI'!A:F,2,0)</f>
        <v>4962</v>
      </c>
      <c r="Y18" s="7">
        <f>VLOOKUP(A:A,'[1]DÜNYA YILLAR İHRACATI'!A:G,2,0)</f>
        <v>4062</v>
      </c>
      <c r="Z18" s="7">
        <f>VLOOKUP(A:A,'[1]DÜNYA YILLAR İHRACAT MİKTARI'!A:F,3,0)</f>
        <v>4809</v>
      </c>
      <c r="AA18" s="7">
        <f>VLOOKUP(A:A,'[1]DÜNYA YILLAR İHRACATI'!A:G,3,0)</f>
        <v>3424</v>
      </c>
      <c r="AB18" s="7">
        <f>VLOOKUP(A:A,'[1]DÜNYA YILLAR İHRACAT MİKTARI'!A:F,4,0)</f>
        <v>4211</v>
      </c>
      <c r="AC18" s="7">
        <f>VLOOKUP(A:A,'[1]DÜNYA YILLAR İHRACATI'!A:G,4,0)</f>
        <v>3263</v>
      </c>
      <c r="AD18" s="7">
        <f>VLOOKUP(A:A,'[1]DÜNYA YILLAR İHRACAT MİKTARI'!A:F,5,0)</f>
        <v>4189</v>
      </c>
      <c r="AE18" s="7">
        <f>VLOOKUP(A:A,'[1]DÜNYA YILLAR İHRACATI'!A:G,5,0)</f>
        <v>2677</v>
      </c>
      <c r="AF18" s="7">
        <f>VLOOKUP(A:A,'[1]DÜNYA YILLAR İHRACAT MİKTARI'!A:F,6,0)</f>
        <v>5463</v>
      </c>
      <c r="AG18" s="7">
        <f>VLOOKUP(A:A,'[1]DÜNYA YILLAR İHRACATI'!A:G,6,0)</f>
        <v>3756</v>
      </c>
      <c r="AH18" s="7">
        <f>VLOOKUP(A:A,'[1]DÜNYA YILLAR İHRACATI'!A:G,7,0)</f>
        <v>40.306313036981692</v>
      </c>
      <c r="AI18" s="7">
        <f>VLOOKUP(A:A,'[1]DÜNYA EXPORT TRADE INDC'!A:L,2,0)</f>
        <v>3756</v>
      </c>
      <c r="AJ18" s="7">
        <f>VLOOKUP(A:A,'[1]DÜNYA EXPORT TRADE INDC'!A:L,3,0)</f>
        <v>-154348</v>
      </c>
      <c r="AK18" s="7">
        <f>VLOOKUP(A:A,'[1]DÜNYA EXPORT TRADE INDC'!A:L,4,0)</f>
        <v>5463</v>
      </c>
      <c r="AL18" s="7">
        <f>VLOOKUP(A:A,'[1]DÜNYA EXPORT TRADE INDC'!A:L,6,0)</f>
        <v>688</v>
      </c>
      <c r="AM18" s="7">
        <f>VLOOKUP(A:A,'[1]DÜNYA EXPORT TRADE INDC'!A:L,7,0)</f>
        <v>-4</v>
      </c>
      <c r="AN18" s="7">
        <f>VLOOKUP(A:A,'[1]DÜNYA EXPORT TRADE INDC'!A:L,8,0)</f>
        <v>1</v>
      </c>
      <c r="AO18" s="7">
        <f>VLOOKUP(A:A,'[1]DÜNYA EXPORT TRADE INDC'!A:L,9,0)</f>
        <v>40</v>
      </c>
      <c r="AP18" s="7">
        <f>VLOOKUP(A:A,'[1]DÜNYA EXPORT TRADE INDC'!A:L,10,0)</f>
        <v>0</v>
      </c>
      <c r="AQ18" s="7">
        <f>VLOOKUP(A:A,'[1]DÜNYA EXPORT TRADE INDC'!A:L,11,0)</f>
        <v>1127</v>
      </c>
      <c r="AR18" s="7" t="str">
        <f>VLOOKUP(A:A,'[1]DÜNYA EXPORT TRADE INDC'!A:L,12,0)</f>
        <v>0.17</v>
      </c>
      <c r="AS18" s="7">
        <f>VLOOKUP(A:A,'[1]TÜRKİYE YILLAR İHRACAT'!A:G,2,0)</f>
        <v>22378</v>
      </c>
      <c r="AT18" s="7">
        <f>VLOOKUP(A:A,'[1]TÜRKİYE YILLAR İHRACAT'!A:G,3,0)</f>
        <v>11308</v>
      </c>
      <c r="AU18" s="7">
        <f>VLOOKUP(A:A,'[1]TÜRKİYE YILLAR İHRACAT'!A:G,4,0)</f>
        <v>9602</v>
      </c>
      <c r="AV18" s="7">
        <f>VLOOKUP(A:A,'[1]TÜRKİYE YILLAR İHRACAT'!A:G,5,0)</f>
        <v>9018</v>
      </c>
      <c r="AW18" s="7">
        <f>VLOOKUP(A:A,'[1]TÜRKİYE YILLAR İHRACAT'!A:G,6,0)</f>
        <v>13304</v>
      </c>
      <c r="AX18" s="7">
        <f>VLOOKUP(A:A,'[1]TÜRKİYE YILLAR İHRACAT'!A:G,7,0)</f>
        <v>47.52716788644932</v>
      </c>
    </row>
    <row r="19" spans="1:50" ht="31.5" x14ac:dyDescent="0.25">
      <c r="A19" s="4" t="s">
        <v>49</v>
      </c>
      <c r="B19" s="5">
        <f>VLOOKUP(A:A,'[1]DÜNYA YILLAR İTHALAT MİKTARI'!A:F,2,0)</f>
        <v>71060</v>
      </c>
      <c r="C19" s="5">
        <v>53735</v>
      </c>
      <c r="D19" s="5">
        <f>VLOOKUP(A:A,'[1]DÜNYA YILLAR İTHALAT MİKTARI'!A:F,3,0)</f>
        <v>126375</v>
      </c>
      <c r="E19" s="5">
        <v>86850</v>
      </c>
      <c r="F19" s="5">
        <f>VLOOKUP(A:A,'[1]DÜNYA YILLAR İTHALAT MİKTARI'!A:F,4,0)</f>
        <v>145436</v>
      </c>
      <c r="G19" s="5">
        <v>98423</v>
      </c>
      <c r="H19" s="5">
        <f>VLOOKUP(A:A,'[1]DÜNYA YILLAR İTHALAT MİKTARI'!A:F,5,0)</f>
        <v>142695</v>
      </c>
      <c r="I19" s="5">
        <v>107433</v>
      </c>
      <c r="J19" s="5">
        <f>VLOOKUP(A:A,'[1]DÜNYA YILLAR İTHALAT MİKTARI'!A:F,6,0)</f>
        <v>170553</v>
      </c>
      <c r="K19" s="5">
        <v>132575</v>
      </c>
      <c r="L19" s="6">
        <f t="shared" si="0"/>
        <v>23.402492716390679</v>
      </c>
      <c r="M19" s="6">
        <f>VLOOKUP($A:$A,'[1]DÜNYA IMPORT TRADE INDC'!$A:$L,2,0)</f>
        <v>132575</v>
      </c>
      <c r="N19" s="6">
        <f>VLOOKUP($A:$A,'[1]DÜNYA IMPORT TRADE INDC'!$A:$L,3,0)</f>
        <v>-113290</v>
      </c>
      <c r="O19" s="6">
        <f>VLOOKUP($A:$A,'[1]DÜNYA IMPORT TRADE INDC'!$A:$L,4,0)</f>
        <v>170553</v>
      </c>
      <c r="P19" s="6">
        <f>VLOOKUP($A:$A,'[1]DÜNYA IMPORT TRADE INDC'!$A:$L,5,0)</f>
        <v>777</v>
      </c>
      <c r="Q19" s="6">
        <f>VLOOKUP($A:$A,'[1]DÜNYA IMPORT TRADE INDC'!$A:$L,6,0)</f>
        <v>11</v>
      </c>
      <c r="R19" s="6">
        <f>VLOOKUP($A:$A,'[1]DÜNYA IMPORT TRADE INDC'!$A:$L,7,0)</f>
        <v>8</v>
      </c>
      <c r="S19" s="6">
        <f>VLOOKUP($A:$A,'[1]DÜNYA IMPORT TRADE INDC'!$A:$L,8,0)</f>
        <v>40</v>
      </c>
      <c r="T19" s="6">
        <f t="shared" si="1"/>
        <v>1.218311383204993</v>
      </c>
      <c r="U19" s="6">
        <f>VLOOKUP($A:$A,'[1]DÜNYA IMPORT TRADE INDC'!$A:$L,10,0)</f>
        <v>4175</v>
      </c>
      <c r="V19" s="7" t="str">
        <f>VLOOKUP($A:$A,'[1]DÜNYA IMPORT TRADE INDC'!$A:$L,11,0)</f>
        <v>0.24</v>
      </c>
      <c r="W19" s="6">
        <f>VLOOKUP($A:$A,'[1]DÜNYA IMPORT TRADE INDC'!$A:$L,12,0)</f>
        <v>42631</v>
      </c>
      <c r="X19" s="7">
        <f>VLOOKUP(A:A,'[1]DÜNYA YILLAR İHRACAT MİKTARI'!A:F,2,0)</f>
        <v>13068</v>
      </c>
      <c r="Y19" s="7">
        <f>VLOOKUP(A:A,'[1]DÜNYA YILLAR İHRACATI'!A:G,2,0)</f>
        <v>7779</v>
      </c>
      <c r="Z19" s="7">
        <f>VLOOKUP(A:A,'[1]DÜNYA YILLAR İHRACAT MİKTARI'!A:F,3,0)</f>
        <v>10072</v>
      </c>
      <c r="AA19" s="7">
        <f>VLOOKUP(A:A,'[1]DÜNYA YILLAR İHRACATI'!A:G,3,0)</f>
        <v>7040</v>
      </c>
      <c r="AB19" s="7">
        <f>VLOOKUP(A:A,'[1]DÜNYA YILLAR İHRACAT MİKTARI'!A:F,4,0)</f>
        <v>436</v>
      </c>
      <c r="AC19" s="7">
        <f>VLOOKUP(A:A,'[1]DÜNYA YILLAR İHRACATI'!A:G,4,0)</f>
        <v>458</v>
      </c>
      <c r="AD19" s="7">
        <f>VLOOKUP(A:A,'[1]DÜNYA YILLAR İHRACAT MİKTARI'!A:F,5,0)</f>
        <v>42237</v>
      </c>
      <c r="AE19" s="7">
        <f>VLOOKUP(A:A,'[1]DÜNYA YILLAR İHRACATI'!A:G,5,0)</f>
        <v>16380</v>
      </c>
      <c r="AF19" s="7">
        <f>VLOOKUP(A:A,'[1]DÜNYA YILLAR İHRACAT MİKTARI'!A:F,6,0)</f>
        <v>19989</v>
      </c>
      <c r="AG19" s="7">
        <f>VLOOKUP(A:A,'[1]DÜNYA YILLAR İHRACATI'!A:G,6,0)</f>
        <v>19285</v>
      </c>
      <c r="AH19" s="7">
        <f>VLOOKUP(A:A,'[1]DÜNYA YILLAR İHRACATI'!A:G,7,0)</f>
        <v>17.735042735042736</v>
      </c>
      <c r="AI19" s="7">
        <f>VLOOKUP(A:A,'[1]DÜNYA EXPORT TRADE INDC'!A:L,2,0)</f>
        <v>19285</v>
      </c>
      <c r="AJ19" s="7">
        <f>VLOOKUP(A:A,'[1]DÜNYA EXPORT TRADE INDC'!A:L,3,0)</f>
        <v>-113290</v>
      </c>
      <c r="AK19" s="7">
        <f>VLOOKUP(A:A,'[1]DÜNYA EXPORT TRADE INDC'!A:L,4,0)</f>
        <v>19989</v>
      </c>
      <c r="AL19" s="7">
        <f>VLOOKUP(A:A,'[1]DÜNYA EXPORT TRADE INDC'!A:L,6,0)</f>
        <v>965</v>
      </c>
      <c r="AM19" s="7">
        <f>VLOOKUP(A:A,'[1]DÜNYA EXPORT TRADE INDC'!A:L,7,0)</f>
        <v>136</v>
      </c>
      <c r="AN19" s="7">
        <f>VLOOKUP(A:A,'[1]DÜNYA EXPORT TRADE INDC'!A:L,8,0)</f>
        <v>0</v>
      </c>
      <c r="AO19" s="7">
        <f>VLOOKUP(A:A,'[1]DÜNYA EXPORT TRADE INDC'!A:L,9,0)</f>
        <v>76</v>
      </c>
      <c r="AP19" s="7">
        <f>VLOOKUP(A:A,'[1]DÜNYA EXPORT TRADE INDC'!A:L,10,0)</f>
        <v>0.2</v>
      </c>
      <c r="AQ19" s="7">
        <f>VLOOKUP(A:A,'[1]DÜNYA EXPORT TRADE INDC'!A:L,11,0)</f>
        <v>4701</v>
      </c>
      <c r="AR19" s="7" t="str">
        <f>VLOOKUP(A:A,'[1]DÜNYA EXPORT TRADE INDC'!A:L,12,0)</f>
        <v>0.95</v>
      </c>
      <c r="AS19" s="7">
        <f>VLOOKUP(A:A,'[1]TÜRKİYE YILLAR İHRACAT'!A:G,2,0)</f>
        <v>28658</v>
      </c>
      <c r="AT19" s="7">
        <f>VLOOKUP(A:A,'[1]TÜRKİYE YILLAR İHRACAT'!A:G,3,0)</f>
        <v>28839</v>
      </c>
      <c r="AU19" s="7">
        <f>VLOOKUP(A:A,'[1]TÜRKİYE YILLAR İHRACAT'!A:G,4,0)</f>
        <v>33569</v>
      </c>
      <c r="AV19" s="7">
        <f>VLOOKUP(A:A,'[1]TÜRKİYE YILLAR İHRACAT'!A:G,5,0)</f>
        <v>43616</v>
      </c>
      <c r="AW19" s="7">
        <f>VLOOKUP(A:A,'[1]TÜRKİYE YILLAR İHRACAT'!A:G,6,0)</f>
        <v>38060</v>
      </c>
      <c r="AX19" s="7">
        <f>VLOOKUP(A:A,'[1]TÜRKİYE YILLAR İHRACAT'!A:G,7,0)</f>
        <v>-12.738444607483492</v>
      </c>
    </row>
    <row r="20" spans="1:50" x14ac:dyDescent="0.25">
      <c r="A20" s="8" t="s">
        <v>50</v>
      </c>
      <c r="B20" s="5">
        <f>VLOOKUP(A:A,'[1]DÜNYA YILLAR İTHALAT MİKTARI'!A:F,2,0)</f>
        <v>12988</v>
      </c>
      <c r="C20" s="5">
        <v>16838</v>
      </c>
      <c r="D20" s="5" t="s">
        <v>274</v>
      </c>
      <c r="E20" s="5">
        <v>18317</v>
      </c>
      <c r="F20" s="5" t="s">
        <v>274</v>
      </c>
      <c r="G20" s="5">
        <v>26176</v>
      </c>
      <c r="H20" s="5">
        <f>VLOOKUP(A:A,'[1]DÜNYA YILLAR İTHALAT MİKTARI'!A:F,5,0)</f>
        <v>63319</v>
      </c>
      <c r="I20" s="5">
        <v>71942</v>
      </c>
      <c r="J20" s="5">
        <f>VLOOKUP(A:A,'[1]DÜNYA YILLAR İTHALAT MİKTARI'!A:F,6,0)</f>
        <v>116383</v>
      </c>
      <c r="K20" s="5">
        <v>131890</v>
      </c>
      <c r="L20" s="6">
        <f t="shared" si="0"/>
        <v>83.328236635067128</v>
      </c>
      <c r="M20" s="6">
        <f>VLOOKUP($A:$A,'[1]DÜNYA IMPORT TRADE INDC'!$A:$L,2,0)</f>
        <v>131889</v>
      </c>
      <c r="N20" s="6">
        <f>VLOOKUP($A:$A,'[1]DÜNYA IMPORT TRADE INDC'!$A:$L,3,0)</f>
        <v>-130530</v>
      </c>
      <c r="O20" s="6">
        <f>VLOOKUP($A:$A,'[1]DÜNYA IMPORT TRADE INDC'!$A:$L,4,0)</f>
        <v>0</v>
      </c>
      <c r="P20" s="6">
        <f>VLOOKUP($A:$A,'[1]DÜNYA IMPORT TRADE INDC'!$A:$L,5,0)</f>
        <v>0</v>
      </c>
      <c r="Q20" s="6">
        <f>VLOOKUP($A:$A,'[1]DÜNYA IMPORT TRADE INDC'!$A:$L,6,0)</f>
        <v>38</v>
      </c>
      <c r="R20" s="6">
        <f>VLOOKUP($A:$A,'[1]DÜNYA IMPORT TRADE INDC'!$A:$L,7,0)</f>
        <v>24</v>
      </c>
      <c r="S20" s="6">
        <f>VLOOKUP($A:$A,'[1]DÜNYA IMPORT TRADE INDC'!$A:$L,8,0)</f>
        <v>34</v>
      </c>
      <c r="T20" s="6">
        <f t="shared" si="1"/>
        <v>1.2120165063617312</v>
      </c>
      <c r="U20" s="6">
        <f>VLOOKUP($A:$A,'[1]DÜNYA IMPORT TRADE INDC'!$A:$L,10,0)</f>
        <v>4942</v>
      </c>
      <c r="V20" s="7" t="str">
        <f>VLOOKUP($A:$A,'[1]DÜNYA IMPORT TRADE INDC'!$A:$L,11,0)</f>
        <v>0.39</v>
      </c>
      <c r="W20" s="6">
        <f>VLOOKUP($A:$A,'[1]DÜNYA IMPORT TRADE INDC'!$A:$L,12,0)</f>
        <v>42589</v>
      </c>
      <c r="X20" s="7" t="str">
        <f>VLOOKUP(A:A,'[1]DÜNYA YILLAR İHRACAT MİKTARI'!A:F,2,0)</f>
        <v>No Quantity</v>
      </c>
      <c r="Y20" s="7">
        <f>VLOOKUP(A:A,'[1]DÜNYA YILLAR İHRACATI'!A:G,2,0)</f>
        <v>1196</v>
      </c>
      <c r="Z20" s="7" t="str">
        <f>VLOOKUP(A:A,'[1]DÜNYA YILLAR İHRACAT MİKTARI'!A:F,3,0)</f>
        <v>No Quantity</v>
      </c>
      <c r="AA20" s="7">
        <f>VLOOKUP(A:A,'[1]DÜNYA YILLAR İHRACATI'!A:G,3,0)</f>
        <v>1292</v>
      </c>
      <c r="AB20" s="7" t="str">
        <f>VLOOKUP(A:A,'[1]DÜNYA YILLAR İHRACAT MİKTARI'!A:F,4,0)</f>
        <v>No Quantity</v>
      </c>
      <c r="AC20" s="7">
        <f>VLOOKUP(A:A,'[1]DÜNYA YILLAR İHRACATI'!A:G,4,0)</f>
        <v>2249</v>
      </c>
      <c r="AD20" s="7">
        <f>VLOOKUP(A:A,'[1]DÜNYA YILLAR İHRACAT MİKTARI'!A:F,5,0)</f>
        <v>29475</v>
      </c>
      <c r="AE20" s="7">
        <f>VLOOKUP(A:A,'[1]DÜNYA YILLAR İHRACATI'!A:G,5,0)</f>
        <v>33660</v>
      </c>
      <c r="AF20" s="7">
        <f>VLOOKUP(A:A,'[1]DÜNYA YILLAR İHRACAT MİKTARI'!A:F,6,0)</f>
        <v>963</v>
      </c>
      <c r="AG20" s="7">
        <f>VLOOKUP(A:A,'[1]DÜNYA YILLAR İHRACATI'!A:G,6,0)</f>
        <v>1359</v>
      </c>
      <c r="AH20" s="7">
        <f>VLOOKUP(A:A,'[1]DÜNYA YILLAR İHRACATI'!A:G,7,0)</f>
        <v>-95.962566844919778</v>
      </c>
      <c r="AI20" s="7">
        <f>VLOOKUP(A:A,'[1]DÜNYA EXPORT TRADE INDC'!A:L,2,0)</f>
        <v>1359</v>
      </c>
      <c r="AJ20" s="7">
        <f>VLOOKUP(A:A,'[1]DÜNYA EXPORT TRADE INDC'!A:L,3,0)</f>
        <v>-130530</v>
      </c>
      <c r="AK20" s="7">
        <f>VLOOKUP(A:A,'[1]DÜNYA EXPORT TRADE INDC'!A:L,4,0)</f>
        <v>963</v>
      </c>
      <c r="AL20" s="7">
        <f>VLOOKUP(A:A,'[1]DÜNYA EXPORT TRADE INDC'!A:L,6,0)</f>
        <v>1411</v>
      </c>
      <c r="AM20" s="7">
        <f>VLOOKUP(A:A,'[1]DÜNYA EXPORT TRADE INDC'!A:L,7,0)</f>
        <v>-15</v>
      </c>
      <c r="AN20" s="7">
        <f>VLOOKUP(A:A,'[1]DÜNYA EXPORT TRADE INDC'!A:L,8,0)</f>
        <v>2</v>
      </c>
      <c r="AO20" s="7">
        <f>VLOOKUP(A:A,'[1]DÜNYA EXPORT TRADE INDC'!A:L,9,0)</f>
        <v>19</v>
      </c>
      <c r="AP20" s="7">
        <f>VLOOKUP(A:A,'[1]DÜNYA EXPORT TRADE INDC'!A:L,10,0)</f>
        <v>0</v>
      </c>
      <c r="AQ20" s="7">
        <f>VLOOKUP(A:A,'[1]DÜNYA EXPORT TRADE INDC'!A:L,11,0)</f>
        <v>6535</v>
      </c>
      <c r="AR20" s="7" t="str">
        <f>VLOOKUP(A:A,'[1]DÜNYA EXPORT TRADE INDC'!A:L,12,0)</f>
        <v>0.1</v>
      </c>
      <c r="AS20" s="7" t="e">
        <f>VLOOKUP(A:A,'[1]TÜRKİYE YILLAR İHRACAT'!A:G,2,0)</f>
        <v>#N/A</v>
      </c>
      <c r="AT20" s="7" t="e">
        <f>VLOOKUP(A:A,'[1]TÜRKİYE YILLAR İHRACAT'!A:G,3,0)</f>
        <v>#N/A</v>
      </c>
      <c r="AU20" s="7" t="e">
        <f>VLOOKUP(A:A,'[1]TÜRKİYE YILLAR İHRACAT'!A:G,4,0)</f>
        <v>#N/A</v>
      </c>
      <c r="AV20" s="7" t="e">
        <f>VLOOKUP(A:A,'[1]TÜRKİYE YILLAR İHRACAT'!A:G,5,0)</f>
        <v>#N/A</v>
      </c>
      <c r="AW20" s="7" t="e">
        <f>VLOOKUP(A:A,'[1]TÜRKİYE YILLAR İHRACAT'!A:G,6,0)</f>
        <v>#N/A</v>
      </c>
      <c r="AX20" s="7" t="e">
        <f>VLOOKUP(A:A,'[1]TÜRKİYE YILLAR İHRACAT'!A:G,7,0)</f>
        <v>#N/A</v>
      </c>
    </row>
    <row r="21" spans="1:50" x14ac:dyDescent="0.25">
      <c r="A21" s="4" t="s">
        <v>51</v>
      </c>
      <c r="B21" s="5">
        <f>VLOOKUP(A:A,'[1]DÜNYA YILLAR İTHALAT MİKTARI'!A:F,2,0)</f>
        <v>101682</v>
      </c>
      <c r="C21" s="5">
        <v>103290</v>
      </c>
      <c r="D21" s="5">
        <f>VLOOKUP(A:A,'[1]DÜNYA YILLAR İTHALAT MİKTARI'!A:F,3,0)</f>
        <v>105613</v>
      </c>
      <c r="E21" s="5">
        <v>109590</v>
      </c>
      <c r="F21" s="5">
        <f>VLOOKUP(A:A,'[1]DÜNYA YILLAR İTHALAT MİKTARI'!A:F,4,0)</f>
        <v>116374</v>
      </c>
      <c r="G21" s="5">
        <v>117144</v>
      </c>
      <c r="H21" s="5">
        <f>VLOOKUP(A:A,'[1]DÜNYA YILLAR İTHALAT MİKTARI'!A:F,5,0)</f>
        <v>151349</v>
      </c>
      <c r="I21" s="5">
        <v>132070</v>
      </c>
      <c r="J21" s="5">
        <f>VLOOKUP(A:A,'[1]DÜNYA YILLAR İTHALAT MİKTARI'!A:F,6,0)</f>
        <v>145976</v>
      </c>
      <c r="K21" s="5">
        <v>131209</v>
      </c>
      <c r="L21" s="6">
        <f t="shared" si="0"/>
        <v>-0.65192700840463391</v>
      </c>
      <c r="M21" s="6">
        <f>VLOOKUP($A:$A,'[1]DÜNYA IMPORT TRADE INDC'!$A:$L,2,0)</f>
        <v>131209</v>
      </c>
      <c r="N21" s="6">
        <f>VLOOKUP($A:$A,'[1]DÜNYA IMPORT TRADE INDC'!$A:$L,3,0)</f>
        <v>3177194</v>
      </c>
      <c r="O21" s="6">
        <f>VLOOKUP($A:$A,'[1]DÜNYA IMPORT TRADE INDC'!$A:$L,4,0)</f>
        <v>145976</v>
      </c>
      <c r="P21" s="6">
        <f>VLOOKUP($A:$A,'[1]DÜNYA IMPORT TRADE INDC'!$A:$L,5,0)</f>
        <v>899</v>
      </c>
      <c r="Q21" s="6">
        <f>VLOOKUP($A:$A,'[1]DÜNYA IMPORT TRADE INDC'!$A:$L,6,0)</f>
        <v>7</v>
      </c>
      <c r="R21" s="6">
        <f>VLOOKUP($A:$A,'[1]DÜNYA IMPORT TRADE INDC'!$A:$L,7,0)</f>
        <v>11</v>
      </c>
      <c r="S21" s="6">
        <f>VLOOKUP($A:$A,'[1]DÜNYA IMPORT TRADE INDC'!$A:$L,8,0)</f>
        <v>-1</v>
      </c>
      <c r="T21" s="6">
        <f t="shared" si="1"/>
        <v>1.2057583879233935</v>
      </c>
      <c r="U21" s="6">
        <f>VLOOKUP($A:$A,'[1]DÜNYA IMPORT TRADE INDC'!$A:$L,10,0)</f>
        <v>4922</v>
      </c>
      <c r="V21" s="7" t="str">
        <f>VLOOKUP($A:$A,'[1]DÜNYA IMPORT TRADE INDC'!$A:$L,11,0)</f>
        <v>0.41</v>
      </c>
      <c r="W21" s="7" t="str">
        <f>VLOOKUP($A:$A,'[1]DÜNYA IMPORT TRADE INDC'!$A:$L,12,0)</f>
        <v>0.4</v>
      </c>
      <c r="X21" s="7">
        <f>VLOOKUP(A:A,'[1]DÜNYA YILLAR İHRACAT MİKTARI'!A:F,2,0)</f>
        <v>4307659</v>
      </c>
      <c r="Y21" s="7">
        <f>VLOOKUP(A:A,'[1]DÜNYA YILLAR İHRACATI'!A:G,2,0)</f>
        <v>2263616</v>
      </c>
      <c r="Z21" s="7">
        <f>VLOOKUP(A:A,'[1]DÜNYA YILLAR İHRACAT MİKTARI'!A:F,3,0)</f>
        <v>3367435</v>
      </c>
      <c r="AA21" s="7">
        <f>VLOOKUP(A:A,'[1]DÜNYA YILLAR İHRACATI'!A:G,3,0)</f>
        <v>1871962</v>
      </c>
      <c r="AB21" s="7">
        <f>VLOOKUP(A:A,'[1]DÜNYA YILLAR İHRACAT MİKTARI'!A:F,4,0)</f>
        <v>4989208</v>
      </c>
      <c r="AC21" s="7">
        <f>VLOOKUP(A:A,'[1]DÜNYA YILLAR İHRACATI'!A:G,4,0)</f>
        <v>2702276</v>
      </c>
      <c r="AD21" s="7">
        <f>VLOOKUP(A:A,'[1]DÜNYA YILLAR İHRACAT MİKTARI'!A:F,5,0)</f>
        <v>5755216</v>
      </c>
      <c r="AE21" s="7">
        <f>VLOOKUP(A:A,'[1]DÜNYA YILLAR İHRACATI'!A:G,5,0)</f>
        <v>2899963</v>
      </c>
      <c r="AF21" s="7">
        <f>VLOOKUP(A:A,'[1]DÜNYA YILLAR İHRACAT MİKTARI'!A:F,6,0)</f>
        <v>6043894</v>
      </c>
      <c r="AG21" s="7">
        <f>VLOOKUP(A:A,'[1]DÜNYA YILLAR İHRACATI'!A:G,6,0)</f>
        <v>3308403</v>
      </c>
      <c r="AH21" s="7">
        <f>VLOOKUP(A:A,'[1]DÜNYA YILLAR İHRACATI'!A:G,7,0)</f>
        <v>14.084317627500765</v>
      </c>
      <c r="AI21" s="7">
        <f>VLOOKUP(A:A,'[1]DÜNYA EXPORT TRADE INDC'!A:L,2,0)</f>
        <v>3308403</v>
      </c>
      <c r="AJ21" s="7">
        <f>VLOOKUP(A:A,'[1]DÜNYA EXPORT TRADE INDC'!A:L,3,0)</f>
        <v>3177194</v>
      </c>
      <c r="AK21" s="7">
        <f>VLOOKUP(A:A,'[1]DÜNYA EXPORT TRADE INDC'!A:L,4,0)</f>
        <v>6043894</v>
      </c>
      <c r="AL21" s="7">
        <f>VLOOKUP(A:A,'[1]DÜNYA EXPORT TRADE INDC'!A:L,6,0)</f>
        <v>547</v>
      </c>
      <c r="AM21" s="7">
        <f>VLOOKUP(A:A,'[1]DÜNYA EXPORT TRADE INDC'!A:L,7,0)</f>
        <v>13</v>
      </c>
      <c r="AN21" s="7">
        <f>VLOOKUP(A:A,'[1]DÜNYA EXPORT TRADE INDC'!A:L,8,0)</f>
        <v>13</v>
      </c>
      <c r="AO21" s="7">
        <f>VLOOKUP(A:A,'[1]DÜNYA EXPORT TRADE INDC'!A:L,9,0)</f>
        <v>14</v>
      </c>
      <c r="AP21" s="7">
        <f>VLOOKUP(A:A,'[1]DÜNYA EXPORT TRADE INDC'!A:L,10,0)</f>
        <v>31.1</v>
      </c>
      <c r="AQ21" s="7">
        <f>VLOOKUP(A:A,'[1]DÜNYA EXPORT TRADE INDC'!A:L,11,0)</f>
        <v>9789</v>
      </c>
      <c r="AR21" s="7" t="str">
        <f>VLOOKUP(A:A,'[1]DÜNYA EXPORT TRADE INDC'!A:L,12,0)</f>
        <v>0.16</v>
      </c>
      <c r="AS21" s="7">
        <f>VLOOKUP(A:A,'[1]TÜRKİYE YILLAR İHRACAT'!A:G,2,0)</f>
        <v>514</v>
      </c>
      <c r="AT21" s="7">
        <f>VLOOKUP(A:A,'[1]TÜRKİYE YILLAR İHRACAT'!A:G,3,0)</f>
        <v>753</v>
      </c>
      <c r="AU21" s="7">
        <f>VLOOKUP(A:A,'[1]TÜRKİYE YILLAR İHRACAT'!A:G,4,0)</f>
        <v>501</v>
      </c>
      <c r="AV21" s="7">
        <f>VLOOKUP(A:A,'[1]TÜRKİYE YILLAR İHRACAT'!A:G,5,0)</f>
        <v>615</v>
      </c>
      <c r="AW21" s="7">
        <f>VLOOKUP(A:A,'[1]TÜRKİYE YILLAR İHRACAT'!A:G,6,0)</f>
        <v>1289</v>
      </c>
      <c r="AX21" s="7">
        <f>VLOOKUP(A:A,'[1]TÜRKİYE YILLAR İHRACAT'!A:G,7,0)</f>
        <v>109.59349593495935</v>
      </c>
    </row>
    <row r="22" spans="1:50" x14ac:dyDescent="0.25">
      <c r="A22" s="8" t="s">
        <v>52</v>
      </c>
      <c r="B22" s="5">
        <f>VLOOKUP(A:A,'[1]DÜNYA YILLAR İTHALAT MİKTARI'!A:F,2,0)</f>
        <v>171870</v>
      </c>
      <c r="C22" s="5">
        <v>156606</v>
      </c>
      <c r="D22" s="5" t="s">
        <v>274</v>
      </c>
      <c r="E22" s="5">
        <v>328705</v>
      </c>
      <c r="F22" s="5">
        <f>VLOOKUP(A:A,'[1]DÜNYA YILLAR İTHALAT MİKTARI'!A:F,4,0)</f>
        <v>197931</v>
      </c>
      <c r="G22" s="5">
        <v>188154</v>
      </c>
      <c r="H22" s="5">
        <f>VLOOKUP(A:A,'[1]DÜNYA YILLAR İTHALAT MİKTARI'!A:F,5,0)</f>
        <v>173511</v>
      </c>
      <c r="I22" s="5">
        <v>147724</v>
      </c>
      <c r="J22" s="5">
        <f>VLOOKUP(A:A,'[1]DÜNYA YILLAR İTHALAT MİKTARI'!A:F,6,0)</f>
        <v>139821</v>
      </c>
      <c r="K22" s="5">
        <v>124124</v>
      </c>
      <c r="L22" s="6">
        <f t="shared" si="0"/>
        <v>-15.97573853943841</v>
      </c>
      <c r="M22" s="6">
        <f>VLOOKUP($A:$A,'[1]DÜNYA IMPORT TRADE INDC'!$A:$L,2,0)</f>
        <v>124124</v>
      </c>
      <c r="N22" s="6">
        <f>VLOOKUP($A:$A,'[1]DÜNYA IMPORT TRADE INDC'!$A:$L,3,0)</f>
        <v>58497</v>
      </c>
      <c r="O22" s="6">
        <f>VLOOKUP($A:$A,'[1]DÜNYA IMPORT TRADE INDC'!$A:$L,4,0)</f>
        <v>139821</v>
      </c>
      <c r="P22" s="6">
        <f>VLOOKUP($A:$A,'[1]DÜNYA IMPORT TRADE INDC'!$A:$L,5,0)</f>
        <v>888</v>
      </c>
      <c r="Q22" s="6">
        <f>VLOOKUP($A:$A,'[1]DÜNYA IMPORT TRADE INDC'!$A:$L,6,0)</f>
        <v>-12</v>
      </c>
      <c r="R22" s="6">
        <f>VLOOKUP($A:$A,'[1]DÜNYA IMPORT TRADE INDC'!$A:$L,7,0)</f>
        <v>-5</v>
      </c>
      <c r="S22" s="6">
        <f>VLOOKUP($A:$A,'[1]DÜNYA IMPORT TRADE INDC'!$A:$L,8,0)</f>
        <v>-16</v>
      </c>
      <c r="T22" s="6">
        <f t="shared" si="1"/>
        <v>1.1406500632014824</v>
      </c>
      <c r="U22" s="6">
        <f>VLOOKUP($A:$A,'[1]DÜNYA IMPORT TRADE INDC'!$A:$L,10,0)</f>
        <v>2356</v>
      </c>
      <c r="V22" s="7" t="str">
        <f>VLOOKUP($A:$A,'[1]DÜNYA IMPORT TRADE INDC'!$A:$L,11,0)</f>
        <v>0.62</v>
      </c>
      <c r="W22" s="7" t="str">
        <f>VLOOKUP($A:$A,'[1]DÜNYA IMPORT TRADE INDC'!$A:$L,12,0)</f>
        <v>34.9</v>
      </c>
      <c r="X22" s="7">
        <f>VLOOKUP(A:A,'[1]DÜNYA YILLAR İHRACAT MİKTARI'!A:F,2,0)</f>
        <v>91392</v>
      </c>
      <c r="Y22" s="7">
        <f>VLOOKUP(A:A,'[1]DÜNYA YILLAR İHRACATI'!A:G,2,0)</f>
        <v>110726</v>
      </c>
      <c r="Z22" s="7">
        <f>VLOOKUP(A:A,'[1]DÜNYA YILLAR İHRACAT MİKTARI'!A:F,3,0)</f>
        <v>230133</v>
      </c>
      <c r="AA22" s="7">
        <f>VLOOKUP(A:A,'[1]DÜNYA YILLAR İHRACATI'!A:G,3,0)</f>
        <v>282185</v>
      </c>
      <c r="AB22" s="7">
        <f>VLOOKUP(A:A,'[1]DÜNYA YILLAR İHRACAT MİKTARI'!A:F,4,0)</f>
        <v>147643</v>
      </c>
      <c r="AC22" s="7">
        <f>VLOOKUP(A:A,'[1]DÜNYA YILLAR İHRACATI'!A:G,4,0)</f>
        <v>182516</v>
      </c>
      <c r="AD22" s="7">
        <f>VLOOKUP(A:A,'[1]DÜNYA YILLAR İHRACAT MİKTARI'!A:F,5,0)</f>
        <v>248959</v>
      </c>
      <c r="AE22" s="7">
        <f>VLOOKUP(A:A,'[1]DÜNYA YILLAR İHRACATI'!A:G,5,0)</f>
        <v>250644</v>
      </c>
      <c r="AF22" s="7">
        <f>VLOOKUP(A:A,'[1]DÜNYA YILLAR İHRACAT MİKTARI'!A:F,6,0)</f>
        <v>169712</v>
      </c>
      <c r="AG22" s="7">
        <f>VLOOKUP(A:A,'[1]DÜNYA YILLAR İHRACATI'!A:G,6,0)</f>
        <v>182621</v>
      </c>
      <c r="AH22" s="7">
        <f>VLOOKUP(A:A,'[1]DÜNYA YILLAR İHRACATI'!A:G,7,0)</f>
        <v>-27.139289191043868</v>
      </c>
      <c r="AI22" s="7">
        <f>VLOOKUP(A:A,'[1]DÜNYA EXPORT TRADE INDC'!A:L,2,0)</f>
        <v>182621</v>
      </c>
      <c r="AJ22" s="7">
        <f>VLOOKUP(A:A,'[1]DÜNYA EXPORT TRADE INDC'!A:L,3,0)</f>
        <v>58497</v>
      </c>
      <c r="AK22" s="7">
        <f>VLOOKUP(A:A,'[1]DÜNYA EXPORT TRADE INDC'!A:L,4,0)</f>
        <v>169712</v>
      </c>
      <c r="AL22" s="7">
        <f>VLOOKUP(A:A,'[1]DÜNYA EXPORT TRADE INDC'!A:L,6,0)</f>
        <v>1076</v>
      </c>
      <c r="AM22" s="7">
        <f>VLOOKUP(A:A,'[1]DÜNYA EXPORT TRADE INDC'!A:L,7,0)</f>
        <v>9</v>
      </c>
      <c r="AN22" s="7">
        <f>VLOOKUP(A:A,'[1]DÜNYA EXPORT TRADE INDC'!A:L,8,0)</f>
        <v>14</v>
      </c>
      <c r="AO22" s="7">
        <f>VLOOKUP(A:A,'[1]DÜNYA EXPORT TRADE INDC'!A:L,9,0)</f>
        <v>-27</v>
      </c>
      <c r="AP22" s="7">
        <f>VLOOKUP(A:A,'[1]DÜNYA EXPORT TRADE INDC'!A:L,10,0)</f>
        <v>1.7</v>
      </c>
      <c r="AQ22" s="7">
        <f>VLOOKUP(A:A,'[1]DÜNYA EXPORT TRADE INDC'!A:L,11,0)</f>
        <v>8242</v>
      </c>
      <c r="AR22" s="7" t="str">
        <f>VLOOKUP(A:A,'[1]DÜNYA EXPORT TRADE INDC'!A:L,12,0)</f>
        <v>0.1</v>
      </c>
      <c r="AS22" s="7" t="e">
        <f>VLOOKUP(A:A,'[1]TÜRKİYE YILLAR İHRACAT'!A:G,2,0)</f>
        <v>#N/A</v>
      </c>
      <c r="AT22" s="7" t="e">
        <f>VLOOKUP(A:A,'[1]TÜRKİYE YILLAR İHRACAT'!A:G,3,0)</f>
        <v>#N/A</v>
      </c>
      <c r="AU22" s="7" t="e">
        <f>VLOOKUP(A:A,'[1]TÜRKİYE YILLAR İHRACAT'!A:G,4,0)</f>
        <v>#N/A</v>
      </c>
      <c r="AV22" s="7" t="e">
        <f>VLOOKUP(A:A,'[1]TÜRKİYE YILLAR İHRACAT'!A:G,5,0)</f>
        <v>#N/A</v>
      </c>
      <c r="AW22" s="7" t="e">
        <f>VLOOKUP(A:A,'[1]TÜRKİYE YILLAR İHRACAT'!A:G,6,0)</f>
        <v>#N/A</v>
      </c>
      <c r="AX22" s="7" t="e">
        <f>VLOOKUP(A:A,'[1]TÜRKİYE YILLAR İHRACAT'!A:G,7,0)</f>
        <v>#N/A</v>
      </c>
    </row>
    <row r="23" spans="1:50" x14ac:dyDescent="0.25">
      <c r="A23" s="4" t="s">
        <v>53</v>
      </c>
      <c r="B23" s="5">
        <f>VLOOKUP(A:A,'[1]DÜNYA YILLAR İTHALAT MİKTARI'!A:F,2,0)</f>
        <v>269691</v>
      </c>
      <c r="C23" s="5">
        <v>191184</v>
      </c>
      <c r="D23" s="5">
        <f>VLOOKUP(A:A,'[1]DÜNYA YILLAR İTHALAT MİKTARI'!A:F,3,0)</f>
        <v>370036</v>
      </c>
      <c r="E23" s="5">
        <v>293853</v>
      </c>
      <c r="F23" s="5">
        <f>VLOOKUP(A:A,'[1]DÜNYA YILLAR İTHALAT MİKTARI'!A:F,4,0)</f>
        <v>373725</v>
      </c>
      <c r="G23" s="5">
        <v>342469</v>
      </c>
      <c r="H23" s="5">
        <f>VLOOKUP(A:A,'[1]DÜNYA YILLAR İTHALAT MİKTARI'!A:F,5,0)</f>
        <v>190770</v>
      </c>
      <c r="I23" s="5">
        <v>153366</v>
      </c>
      <c r="J23" s="5">
        <f>VLOOKUP(A:A,'[1]DÜNYA YILLAR İTHALAT MİKTARI'!A:F,6,0)</f>
        <v>208676</v>
      </c>
      <c r="K23" s="5">
        <v>118637</v>
      </c>
      <c r="L23" s="6">
        <f t="shared" si="0"/>
        <v>-22.644523558024595</v>
      </c>
      <c r="M23" s="6">
        <f>VLOOKUP($A:$A,'[1]DÜNYA IMPORT TRADE INDC'!$A:$L,2,0)</f>
        <v>118637</v>
      </c>
      <c r="N23" s="6">
        <f>VLOOKUP($A:$A,'[1]DÜNYA IMPORT TRADE INDC'!$A:$L,3,0)</f>
        <v>-40525</v>
      </c>
      <c r="O23" s="6">
        <f>VLOOKUP($A:$A,'[1]DÜNYA IMPORT TRADE INDC'!$A:$L,4,0)</f>
        <v>208676</v>
      </c>
      <c r="P23" s="6">
        <f>VLOOKUP($A:$A,'[1]DÜNYA IMPORT TRADE INDC'!$A:$L,5,0)</f>
        <v>569</v>
      </c>
      <c r="Q23" s="6">
        <f>VLOOKUP($A:$A,'[1]DÜNYA IMPORT TRADE INDC'!$A:$L,6,0)</f>
        <v>-15</v>
      </c>
      <c r="R23" s="6">
        <f>VLOOKUP($A:$A,'[1]DÜNYA IMPORT TRADE INDC'!$A:$L,7,0)</f>
        <v>-11</v>
      </c>
      <c r="S23" s="6">
        <f>VLOOKUP($A:$A,'[1]DÜNYA IMPORT TRADE INDC'!$A:$L,8,0)</f>
        <v>-23</v>
      </c>
      <c r="T23" s="6">
        <f t="shared" si="1"/>
        <v>1.0902267212467716</v>
      </c>
      <c r="U23" s="6">
        <f>VLOOKUP($A:$A,'[1]DÜNYA IMPORT TRADE INDC'!$A:$L,10,0)</f>
        <v>4451</v>
      </c>
      <c r="V23" s="7" t="str">
        <f>VLOOKUP($A:$A,'[1]DÜNYA IMPORT TRADE INDC'!$A:$L,11,0)</f>
        <v>0.48</v>
      </c>
      <c r="W23" s="6">
        <f>VLOOKUP($A:$A,'[1]DÜNYA IMPORT TRADE INDC'!$A:$L,12,0)</f>
        <v>42586</v>
      </c>
      <c r="X23" s="7">
        <f>VLOOKUP(A:A,'[1]DÜNYA YILLAR İHRACAT MİKTARI'!A:F,2,0)</f>
        <v>20470</v>
      </c>
      <c r="Y23" s="7">
        <f>VLOOKUP(A:A,'[1]DÜNYA YILLAR İHRACATI'!A:G,2,0)</f>
        <v>21064</v>
      </c>
      <c r="Z23" s="7">
        <f>VLOOKUP(A:A,'[1]DÜNYA YILLAR İHRACAT MİKTARI'!A:F,3,0)</f>
        <v>43359</v>
      </c>
      <c r="AA23" s="7">
        <f>VLOOKUP(A:A,'[1]DÜNYA YILLAR İHRACATI'!A:G,3,0)</f>
        <v>35168</v>
      </c>
      <c r="AB23" s="7">
        <f>VLOOKUP(A:A,'[1]DÜNYA YILLAR İHRACAT MİKTARI'!A:F,4,0)</f>
        <v>35365</v>
      </c>
      <c r="AC23" s="7">
        <f>VLOOKUP(A:A,'[1]DÜNYA YILLAR İHRACATI'!A:G,4,0)</f>
        <v>24633</v>
      </c>
      <c r="AD23" s="7">
        <f>VLOOKUP(A:A,'[1]DÜNYA YILLAR İHRACAT MİKTARI'!A:F,5,0)</f>
        <v>65204</v>
      </c>
      <c r="AE23" s="7">
        <f>VLOOKUP(A:A,'[1]DÜNYA YILLAR İHRACATI'!A:G,5,0)</f>
        <v>45724</v>
      </c>
      <c r="AF23" s="7">
        <f>VLOOKUP(A:A,'[1]DÜNYA YILLAR İHRACAT MİKTARI'!A:F,6,0)</f>
        <v>122643</v>
      </c>
      <c r="AG23" s="7">
        <f>VLOOKUP(A:A,'[1]DÜNYA YILLAR İHRACATI'!A:G,6,0)</f>
        <v>78112</v>
      </c>
      <c r="AH23" s="7">
        <f>VLOOKUP(A:A,'[1]DÜNYA YILLAR İHRACATI'!A:G,7,0)</f>
        <v>70.833697839209165</v>
      </c>
      <c r="AI23" s="7">
        <f>VLOOKUP(A:A,'[1]DÜNYA EXPORT TRADE INDC'!A:L,2,0)</f>
        <v>78112</v>
      </c>
      <c r="AJ23" s="7">
        <f>VLOOKUP(A:A,'[1]DÜNYA EXPORT TRADE INDC'!A:L,3,0)</f>
        <v>-40525</v>
      </c>
      <c r="AK23" s="7">
        <f>VLOOKUP(A:A,'[1]DÜNYA EXPORT TRADE INDC'!A:L,4,0)</f>
        <v>122643</v>
      </c>
      <c r="AL23" s="7">
        <f>VLOOKUP(A:A,'[1]DÜNYA EXPORT TRADE INDC'!A:L,6,0)</f>
        <v>637</v>
      </c>
      <c r="AM23" s="7">
        <f>VLOOKUP(A:A,'[1]DÜNYA EXPORT TRADE INDC'!A:L,7,0)</f>
        <v>33</v>
      </c>
      <c r="AN23" s="7">
        <f>VLOOKUP(A:A,'[1]DÜNYA EXPORT TRADE INDC'!A:L,8,0)</f>
        <v>49</v>
      </c>
      <c r="AO23" s="7">
        <f>VLOOKUP(A:A,'[1]DÜNYA EXPORT TRADE INDC'!A:L,9,0)</f>
        <v>71</v>
      </c>
      <c r="AP23" s="7">
        <f>VLOOKUP(A:A,'[1]DÜNYA EXPORT TRADE INDC'!A:L,10,0)</f>
        <v>0.7</v>
      </c>
      <c r="AQ23" s="7">
        <f>VLOOKUP(A:A,'[1]DÜNYA EXPORT TRADE INDC'!A:L,11,0)</f>
        <v>12622</v>
      </c>
      <c r="AR23" s="7" t="str">
        <f>VLOOKUP(A:A,'[1]DÜNYA EXPORT TRADE INDC'!A:L,12,0)</f>
        <v>0.32</v>
      </c>
      <c r="AS23" s="7" t="e">
        <f>VLOOKUP(A:A,'[1]TÜRKİYE YILLAR İHRACAT'!A:G,2,0)</f>
        <v>#N/A</v>
      </c>
      <c r="AT23" s="7" t="e">
        <f>VLOOKUP(A:A,'[1]TÜRKİYE YILLAR İHRACAT'!A:G,3,0)</f>
        <v>#N/A</v>
      </c>
      <c r="AU23" s="7" t="e">
        <f>VLOOKUP(A:A,'[1]TÜRKİYE YILLAR İHRACAT'!A:G,4,0)</f>
        <v>#N/A</v>
      </c>
      <c r="AV23" s="7" t="e">
        <f>VLOOKUP(A:A,'[1]TÜRKİYE YILLAR İHRACAT'!A:G,5,0)</f>
        <v>#N/A</v>
      </c>
      <c r="AW23" s="7" t="e">
        <f>VLOOKUP(A:A,'[1]TÜRKİYE YILLAR İHRACAT'!A:G,6,0)</f>
        <v>#N/A</v>
      </c>
      <c r="AX23" s="7" t="e">
        <f>VLOOKUP(A:A,'[1]TÜRKİYE YILLAR İHRACAT'!A:G,7,0)</f>
        <v>#N/A</v>
      </c>
    </row>
    <row r="24" spans="1:50" x14ac:dyDescent="0.25">
      <c r="A24" s="8" t="s">
        <v>54</v>
      </c>
      <c r="B24" s="5">
        <f>VLOOKUP(A:A,'[1]DÜNYA YILLAR İTHALAT MİKTARI'!A:F,2,0)</f>
        <v>98308</v>
      </c>
      <c r="C24" s="5">
        <v>114873</v>
      </c>
      <c r="D24" s="5">
        <f>VLOOKUP(A:A,'[1]DÜNYA YILLAR İTHALAT MİKTARI'!A:F,3,0)</f>
        <v>95245</v>
      </c>
      <c r="E24" s="5">
        <v>113943</v>
      </c>
      <c r="F24" s="5">
        <f>VLOOKUP(A:A,'[1]DÜNYA YILLAR İTHALAT MİKTARI'!A:F,4,0)</f>
        <v>107066</v>
      </c>
      <c r="G24" s="5">
        <v>127041</v>
      </c>
      <c r="H24" s="5">
        <f>VLOOKUP(A:A,'[1]DÜNYA YILLAR İTHALAT MİKTARI'!A:F,5,0)</f>
        <v>103941</v>
      </c>
      <c r="I24" s="5">
        <v>135011</v>
      </c>
      <c r="J24" s="5">
        <f>VLOOKUP(A:A,'[1]DÜNYA YILLAR İTHALAT MİKTARI'!A:F,6,0)</f>
        <v>105157</v>
      </c>
      <c r="K24" s="5">
        <v>117693</v>
      </c>
      <c r="L24" s="6">
        <f t="shared" si="0"/>
        <v>-12.827102976794484</v>
      </c>
      <c r="M24" s="6">
        <f>VLOOKUP($A:$A,'[1]DÜNYA IMPORT TRADE INDC'!$A:$L,2,0)</f>
        <v>117693</v>
      </c>
      <c r="N24" s="6">
        <f>VLOOKUP($A:$A,'[1]DÜNYA IMPORT TRADE INDC'!$A:$L,3,0)</f>
        <v>36092</v>
      </c>
      <c r="O24" s="6">
        <f>VLOOKUP($A:$A,'[1]DÜNYA IMPORT TRADE INDC'!$A:$L,4,0)</f>
        <v>105157</v>
      </c>
      <c r="P24" s="6">
        <f>VLOOKUP($A:$A,'[1]DÜNYA IMPORT TRADE INDC'!$A:$L,5,0)</f>
        <v>1119</v>
      </c>
      <c r="Q24" s="6">
        <f>VLOOKUP($A:$A,'[1]DÜNYA IMPORT TRADE INDC'!$A:$L,6,0)</f>
        <v>2</v>
      </c>
      <c r="R24" s="6">
        <f>VLOOKUP($A:$A,'[1]DÜNYA IMPORT TRADE INDC'!$A:$L,7,0)</f>
        <v>2</v>
      </c>
      <c r="S24" s="6">
        <f>VLOOKUP($A:$A,'[1]DÜNYA IMPORT TRADE INDC'!$A:$L,8,0)</f>
        <v>-13</v>
      </c>
      <c r="T24" s="6">
        <f t="shared" si="1"/>
        <v>1.0815517376846708</v>
      </c>
      <c r="U24" s="6">
        <f>VLOOKUP($A:$A,'[1]DÜNYA IMPORT TRADE INDC'!$A:$L,10,0)</f>
        <v>5270</v>
      </c>
      <c r="V24" s="7" t="str">
        <f>VLOOKUP($A:$A,'[1]DÜNYA IMPORT TRADE INDC'!$A:$L,11,0)</f>
        <v>0.1</v>
      </c>
      <c r="W24" s="7" t="str">
        <f>VLOOKUP($A:$A,'[1]DÜNYA IMPORT TRADE INDC'!$A:$L,12,0)</f>
        <v>0.1</v>
      </c>
      <c r="X24" s="7">
        <f>VLOOKUP(A:A,'[1]DÜNYA YILLAR İHRACAT MİKTARI'!A:F,2,0)</f>
        <v>596207</v>
      </c>
      <c r="Y24" s="7">
        <f>VLOOKUP(A:A,'[1]DÜNYA YILLAR İHRACATI'!A:G,2,0)</f>
        <v>247781</v>
      </c>
      <c r="Z24" s="7">
        <f>VLOOKUP(A:A,'[1]DÜNYA YILLAR İHRACAT MİKTARI'!A:F,3,0)</f>
        <v>564615</v>
      </c>
      <c r="AA24" s="7">
        <f>VLOOKUP(A:A,'[1]DÜNYA YILLAR İHRACATI'!A:G,3,0)</f>
        <v>254493</v>
      </c>
      <c r="AB24" s="7">
        <f>VLOOKUP(A:A,'[1]DÜNYA YILLAR İHRACAT MİKTARI'!A:F,4,0)</f>
        <v>419309</v>
      </c>
      <c r="AC24" s="7">
        <f>VLOOKUP(A:A,'[1]DÜNYA YILLAR İHRACATI'!A:G,4,0)</f>
        <v>212902</v>
      </c>
      <c r="AD24" s="7">
        <f>VLOOKUP(A:A,'[1]DÜNYA YILLAR İHRACAT MİKTARI'!A:F,5,0)</f>
        <v>317107</v>
      </c>
      <c r="AE24" s="7">
        <f>VLOOKUP(A:A,'[1]DÜNYA YILLAR İHRACATI'!A:G,5,0)</f>
        <v>159428</v>
      </c>
      <c r="AF24" s="7">
        <f>VLOOKUP(A:A,'[1]DÜNYA YILLAR İHRACAT MİKTARI'!A:F,6,0)</f>
        <v>397601</v>
      </c>
      <c r="AG24" s="7">
        <f>VLOOKUP(A:A,'[1]DÜNYA YILLAR İHRACATI'!A:G,6,0)</f>
        <v>153785</v>
      </c>
      <c r="AH24" s="7">
        <f>VLOOKUP(A:A,'[1]DÜNYA YILLAR İHRACATI'!A:G,7,0)</f>
        <v>-3.5395288155154678</v>
      </c>
      <c r="AI24" s="7">
        <f>VLOOKUP(A:A,'[1]DÜNYA EXPORT TRADE INDC'!A:L,2,0)</f>
        <v>153785</v>
      </c>
      <c r="AJ24" s="7">
        <f>VLOOKUP(A:A,'[1]DÜNYA EXPORT TRADE INDC'!A:L,3,0)</f>
        <v>36092</v>
      </c>
      <c r="AK24" s="7">
        <f>VLOOKUP(A:A,'[1]DÜNYA EXPORT TRADE INDC'!A:L,4,0)</f>
        <v>397601</v>
      </c>
      <c r="AL24" s="7">
        <f>VLOOKUP(A:A,'[1]DÜNYA EXPORT TRADE INDC'!A:L,6,0)</f>
        <v>387</v>
      </c>
      <c r="AM24" s="7">
        <f>VLOOKUP(A:A,'[1]DÜNYA EXPORT TRADE INDC'!A:L,7,0)</f>
        <v>-13</v>
      </c>
      <c r="AN24" s="7">
        <f>VLOOKUP(A:A,'[1]DÜNYA EXPORT TRADE INDC'!A:L,8,0)</f>
        <v>-13</v>
      </c>
      <c r="AO24" s="7">
        <f>VLOOKUP(A:A,'[1]DÜNYA EXPORT TRADE INDC'!A:L,9,0)</f>
        <v>-4</v>
      </c>
      <c r="AP24" s="7">
        <f>VLOOKUP(A:A,'[1]DÜNYA EXPORT TRADE INDC'!A:L,10,0)</f>
        <v>1.4</v>
      </c>
      <c r="AQ24" s="7">
        <f>VLOOKUP(A:A,'[1]DÜNYA EXPORT TRADE INDC'!A:L,11,0)</f>
        <v>2628</v>
      </c>
      <c r="AR24" s="7" t="str">
        <f>VLOOKUP(A:A,'[1]DÜNYA EXPORT TRADE INDC'!A:L,12,0)</f>
        <v>0.12</v>
      </c>
      <c r="AS24" s="7">
        <f>VLOOKUP(A:A,'[1]TÜRKİYE YILLAR İHRACAT'!A:G,2,0)</f>
        <v>1561</v>
      </c>
      <c r="AT24" s="7">
        <f>VLOOKUP(A:A,'[1]TÜRKİYE YILLAR İHRACAT'!A:G,3,0)</f>
        <v>1549</v>
      </c>
      <c r="AU24" s="7">
        <f>VLOOKUP(A:A,'[1]TÜRKİYE YILLAR İHRACAT'!A:G,4,0)</f>
        <v>1586</v>
      </c>
      <c r="AV24" s="7">
        <f>VLOOKUP(A:A,'[1]TÜRKİYE YILLAR İHRACAT'!A:G,5,0)</f>
        <v>2198</v>
      </c>
      <c r="AW24" s="7">
        <f>VLOOKUP(A:A,'[1]TÜRKİYE YILLAR İHRACAT'!A:G,6,0)</f>
        <v>3664</v>
      </c>
      <c r="AX24" s="7">
        <f>VLOOKUP(A:A,'[1]TÜRKİYE YILLAR İHRACAT'!A:G,7,0)</f>
        <v>66.696997270245674</v>
      </c>
    </row>
    <row r="25" spans="1:50" x14ac:dyDescent="0.25">
      <c r="A25" s="4" t="s">
        <v>55</v>
      </c>
      <c r="B25" s="5">
        <f>VLOOKUP(A:A,'[1]DÜNYA YILLAR İTHALAT MİKTARI'!A:F,2,0)</f>
        <v>146290</v>
      </c>
      <c r="C25" s="5">
        <v>116592</v>
      </c>
      <c r="D25" s="5">
        <f>VLOOKUP(A:A,'[1]DÜNYA YILLAR İTHALAT MİKTARI'!A:F,3,0)</f>
        <v>138028</v>
      </c>
      <c r="E25" s="5">
        <v>119707</v>
      </c>
      <c r="F25" s="5">
        <f>VLOOKUP(A:A,'[1]DÜNYA YILLAR İTHALAT MİKTARI'!A:F,4,0)</f>
        <v>118613</v>
      </c>
      <c r="G25" s="5">
        <v>97101</v>
      </c>
      <c r="H25" s="5">
        <f>VLOOKUP(A:A,'[1]DÜNYA YILLAR İTHALAT MİKTARI'!A:F,5,0)</f>
        <v>136168</v>
      </c>
      <c r="I25" s="5">
        <v>96066</v>
      </c>
      <c r="J25" s="5">
        <f>VLOOKUP(A:A,'[1]DÜNYA YILLAR İTHALAT MİKTARI'!A:F,6,0)</f>
        <v>135596</v>
      </c>
      <c r="K25" s="5">
        <v>116776</v>
      </c>
      <c r="L25" s="6">
        <f t="shared" si="0"/>
        <v>21.558095476026899</v>
      </c>
      <c r="M25" s="6">
        <f>VLOOKUP($A:$A,'[1]DÜNYA IMPORT TRADE INDC'!$A:$L,2,0)</f>
        <v>116776</v>
      </c>
      <c r="N25" s="6">
        <f>VLOOKUP($A:$A,'[1]DÜNYA IMPORT TRADE INDC'!$A:$L,3,0)</f>
        <v>-115899</v>
      </c>
      <c r="O25" s="6">
        <f>VLOOKUP($A:$A,'[1]DÜNYA IMPORT TRADE INDC'!$A:$L,4,0)</f>
        <v>135596</v>
      </c>
      <c r="P25" s="6">
        <f>VLOOKUP($A:$A,'[1]DÜNYA IMPORT TRADE INDC'!$A:$L,5,0)</f>
        <v>861</v>
      </c>
      <c r="Q25" s="6">
        <f>VLOOKUP($A:$A,'[1]DÜNYA IMPORT TRADE INDC'!$A:$L,6,0)</f>
        <v>-2</v>
      </c>
      <c r="R25" s="6">
        <f>VLOOKUP($A:$A,'[1]DÜNYA IMPORT TRADE INDC'!$A:$L,7,0)</f>
        <v>-2</v>
      </c>
      <c r="S25" s="6">
        <f>VLOOKUP($A:$A,'[1]DÜNYA IMPORT TRADE INDC'!$A:$L,8,0)</f>
        <v>22</v>
      </c>
      <c r="T25" s="6">
        <f t="shared" si="1"/>
        <v>1.0731248733558081</v>
      </c>
      <c r="U25" s="6">
        <f>VLOOKUP($A:$A,'[1]DÜNYA IMPORT TRADE INDC'!$A:$L,10,0)</f>
        <v>4189</v>
      </c>
      <c r="V25" s="7" t="str">
        <f>VLOOKUP($A:$A,'[1]DÜNYA IMPORT TRADE INDC'!$A:$L,11,0)</f>
        <v>0.34</v>
      </c>
      <c r="W25" s="7" t="str">
        <f>VLOOKUP($A:$A,'[1]DÜNYA IMPORT TRADE INDC'!$A:$L,12,0)</f>
        <v>30.2</v>
      </c>
      <c r="X25" s="7">
        <f>VLOOKUP(A:A,'[1]DÜNYA YILLAR İHRACAT MİKTARI'!A:F,2,0)</f>
        <v>476</v>
      </c>
      <c r="Y25" s="7">
        <f>VLOOKUP(A:A,'[1]DÜNYA YILLAR İHRACATI'!A:G,2,0)</f>
        <v>1224</v>
      </c>
      <c r="Z25" s="7">
        <f>VLOOKUP(A:A,'[1]DÜNYA YILLAR İHRACAT MİKTARI'!A:F,3,0)</f>
        <v>345</v>
      </c>
      <c r="AA25" s="7">
        <f>VLOOKUP(A:A,'[1]DÜNYA YILLAR İHRACATI'!A:G,3,0)</f>
        <v>1154</v>
      </c>
      <c r="AB25" s="7">
        <f>VLOOKUP(A:A,'[1]DÜNYA YILLAR İHRACAT MİKTARI'!A:F,4,0)</f>
        <v>172</v>
      </c>
      <c r="AC25" s="7">
        <f>VLOOKUP(A:A,'[1]DÜNYA YILLAR İHRACATI'!A:G,4,0)</f>
        <v>614</v>
      </c>
      <c r="AD25" s="7">
        <f>VLOOKUP(A:A,'[1]DÜNYA YILLAR İHRACAT MİKTARI'!A:F,5,0)</f>
        <v>1096</v>
      </c>
      <c r="AE25" s="7">
        <f>VLOOKUP(A:A,'[1]DÜNYA YILLAR İHRACATI'!A:G,5,0)</f>
        <v>2198</v>
      </c>
      <c r="AF25" s="7">
        <f>VLOOKUP(A:A,'[1]DÜNYA YILLAR İHRACAT MİKTARI'!A:F,6,0)</f>
        <v>285</v>
      </c>
      <c r="AG25" s="7">
        <f>VLOOKUP(A:A,'[1]DÜNYA YILLAR İHRACATI'!A:G,6,0)</f>
        <v>877</v>
      </c>
      <c r="AH25" s="7">
        <f>VLOOKUP(A:A,'[1]DÜNYA YILLAR İHRACATI'!A:G,7,0)</f>
        <v>-60.100090991810738</v>
      </c>
      <c r="AI25" s="7">
        <f>VLOOKUP(A:A,'[1]DÜNYA EXPORT TRADE INDC'!A:L,2,0)</f>
        <v>877</v>
      </c>
      <c r="AJ25" s="7">
        <f>VLOOKUP(A:A,'[1]DÜNYA EXPORT TRADE INDC'!A:L,3,0)</f>
        <v>-115899</v>
      </c>
      <c r="AK25" s="7">
        <f>VLOOKUP(A:A,'[1]DÜNYA EXPORT TRADE INDC'!A:L,4,0)</f>
        <v>285</v>
      </c>
      <c r="AL25" s="7">
        <f>VLOOKUP(A:A,'[1]DÜNYA EXPORT TRADE INDC'!A:L,6,0)</f>
        <v>3077</v>
      </c>
      <c r="AM25" s="7">
        <f>VLOOKUP(A:A,'[1]DÜNYA EXPORT TRADE INDC'!A:L,7,0)</f>
        <v>0</v>
      </c>
      <c r="AN25" s="7">
        <f>VLOOKUP(A:A,'[1]DÜNYA EXPORT TRADE INDC'!A:L,8,0)</f>
        <v>1</v>
      </c>
      <c r="AO25" s="7">
        <f>VLOOKUP(A:A,'[1]DÜNYA EXPORT TRADE INDC'!A:L,9,0)</f>
        <v>-60</v>
      </c>
      <c r="AP25" s="7">
        <f>VLOOKUP(A:A,'[1]DÜNYA EXPORT TRADE INDC'!A:L,10,0)</f>
        <v>0</v>
      </c>
      <c r="AQ25" s="7">
        <f>VLOOKUP(A:A,'[1]DÜNYA EXPORT TRADE INDC'!A:L,11,0)</f>
        <v>4068</v>
      </c>
      <c r="AR25" s="7" t="str">
        <f>VLOOKUP(A:A,'[1]DÜNYA EXPORT TRADE INDC'!A:L,12,0)</f>
        <v>0.92</v>
      </c>
      <c r="AS25" s="7">
        <f>VLOOKUP(A:A,'[1]TÜRKİYE YILLAR İHRACAT'!A:G,2,0)</f>
        <v>0</v>
      </c>
      <c r="AT25" s="7">
        <f>VLOOKUP(A:A,'[1]TÜRKİYE YILLAR İHRACAT'!A:G,3,0)</f>
        <v>68</v>
      </c>
      <c r="AU25" s="7">
        <f>VLOOKUP(A:A,'[1]TÜRKİYE YILLAR İHRACAT'!A:G,4,0)</f>
        <v>0</v>
      </c>
      <c r="AV25" s="7">
        <f>VLOOKUP(A:A,'[1]TÜRKİYE YILLAR İHRACAT'!A:G,5,0)</f>
        <v>0</v>
      </c>
      <c r="AW25" s="7">
        <f>VLOOKUP(A:A,'[1]TÜRKİYE YILLAR İHRACAT'!A:G,6,0)</f>
        <v>0</v>
      </c>
      <c r="AX25" s="7" t="e">
        <f>VLOOKUP(A:A,'[1]TÜRKİYE YILLAR İHRACAT'!A:G,7,0)</f>
        <v>#DIV/0!</v>
      </c>
    </row>
    <row r="26" spans="1:50" x14ac:dyDescent="0.25">
      <c r="A26" s="8" t="s">
        <v>56</v>
      </c>
      <c r="B26" s="5">
        <f>VLOOKUP(A:A,'[1]DÜNYA YILLAR İTHALAT MİKTARI'!A:F,2,0)</f>
        <v>147407</v>
      </c>
      <c r="C26" s="5">
        <v>105520</v>
      </c>
      <c r="D26" s="5">
        <f>VLOOKUP(A:A,'[1]DÜNYA YILLAR İTHALAT MİKTARI'!A:F,3,0)</f>
        <v>117464</v>
      </c>
      <c r="E26" s="5">
        <v>93991</v>
      </c>
      <c r="F26" s="5">
        <f>VLOOKUP(A:A,'[1]DÜNYA YILLAR İTHALAT MİKTARI'!A:F,4,0)</f>
        <v>164619</v>
      </c>
      <c r="G26" s="5">
        <v>128449</v>
      </c>
      <c r="H26" s="5">
        <f>VLOOKUP(A:A,'[1]DÜNYA YILLAR İTHALAT MİKTARI'!A:F,5,0)</f>
        <v>167620</v>
      </c>
      <c r="I26" s="5">
        <v>129598</v>
      </c>
      <c r="J26" s="5">
        <f>VLOOKUP(A:A,'[1]DÜNYA YILLAR İTHALAT MİKTARI'!A:F,6,0)</f>
        <v>150130</v>
      </c>
      <c r="K26" s="5">
        <v>109659</v>
      </c>
      <c r="L26" s="6">
        <f t="shared" si="0"/>
        <v>-15.385268291177335</v>
      </c>
      <c r="M26" s="6">
        <f>VLOOKUP($A:$A,'[1]DÜNYA IMPORT TRADE INDC'!$A:$L,2,0)</f>
        <v>109659</v>
      </c>
      <c r="N26" s="6">
        <f>VLOOKUP($A:$A,'[1]DÜNYA IMPORT TRADE INDC'!$A:$L,3,0)</f>
        <v>-64706</v>
      </c>
      <c r="O26" s="6">
        <f>VLOOKUP($A:$A,'[1]DÜNYA IMPORT TRADE INDC'!$A:$L,4,0)</f>
        <v>150130</v>
      </c>
      <c r="P26" s="6">
        <f>VLOOKUP($A:$A,'[1]DÜNYA IMPORT TRADE INDC'!$A:$L,5,0)</f>
        <v>730</v>
      </c>
      <c r="Q26" s="6">
        <f>VLOOKUP($A:$A,'[1]DÜNYA IMPORT TRADE INDC'!$A:$L,6,0)</f>
        <v>4</v>
      </c>
      <c r="R26" s="6">
        <f>VLOOKUP($A:$A,'[1]DÜNYA IMPORT TRADE INDC'!$A:$L,7,0)</f>
        <v>4</v>
      </c>
      <c r="S26" s="6">
        <f>VLOOKUP($A:$A,'[1]DÜNYA IMPORT TRADE INDC'!$A:$L,8,0)</f>
        <v>-15</v>
      </c>
      <c r="T26" s="6">
        <f t="shared" si="1"/>
        <v>1.0077224813945036</v>
      </c>
      <c r="U26" s="6">
        <f>VLOOKUP($A:$A,'[1]DÜNYA IMPORT TRADE INDC'!$A:$L,10,0)</f>
        <v>3253</v>
      </c>
      <c r="V26" s="7" t="str">
        <f>VLOOKUP($A:$A,'[1]DÜNYA IMPORT TRADE INDC'!$A:$L,11,0)</f>
        <v>0.09</v>
      </c>
      <c r="W26" s="7" t="str">
        <f>VLOOKUP($A:$A,'[1]DÜNYA IMPORT TRADE INDC'!$A:$L,12,0)</f>
        <v>0.1</v>
      </c>
      <c r="X26" s="7">
        <f>VLOOKUP(A:A,'[1]DÜNYA YILLAR İHRACAT MİKTARI'!A:F,2,0)</f>
        <v>30303</v>
      </c>
      <c r="Y26" s="7">
        <f>VLOOKUP(A:A,'[1]DÜNYA YILLAR İHRACATI'!A:G,2,0)</f>
        <v>34987</v>
      </c>
      <c r="Z26" s="7">
        <f>VLOOKUP(A:A,'[1]DÜNYA YILLAR İHRACAT MİKTARI'!A:F,3,0)</f>
        <v>35569</v>
      </c>
      <c r="AA26" s="7">
        <f>VLOOKUP(A:A,'[1]DÜNYA YILLAR İHRACATI'!A:G,3,0)</f>
        <v>40422</v>
      </c>
      <c r="AB26" s="7">
        <f>VLOOKUP(A:A,'[1]DÜNYA YILLAR İHRACAT MİKTARI'!A:F,4,0)</f>
        <v>38104</v>
      </c>
      <c r="AC26" s="7">
        <f>VLOOKUP(A:A,'[1]DÜNYA YILLAR İHRACATI'!A:G,4,0)</f>
        <v>46106</v>
      </c>
      <c r="AD26" s="7">
        <f>VLOOKUP(A:A,'[1]DÜNYA YILLAR İHRACAT MİKTARI'!A:F,5,0)</f>
        <v>40011</v>
      </c>
      <c r="AE26" s="7">
        <f>VLOOKUP(A:A,'[1]DÜNYA YILLAR İHRACATI'!A:G,5,0)</f>
        <v>52857</v>
      </c>
      <c r="AF26" s="7">
        <f>VLOOKUP(A:A,'[1]DÜNYA YILLAR İHRACAT MİKTARI'!A:F,6,0)</f>
        <v>49212</v>
      </c>
      <c r="AG26" s="7">
        <f>VLOOKUP(A:A,'[1]DÜNYA YILLAR İHRACATI'!A:G,6,0)</f>
        <v>44953</v>
      </c>
      <c r="AH26" s="7">
        <f>VLOOKUP(A:A,'[1]DÜNYA YILLAR İHRACATI'!A:G,7,0)</f>
        <v>-14.95355392852413</v>
      </c>
      <c r="AI26" s="7">
        <f>VLOOKUP(A:A,'[1]DÜNYA EXPORT TRADE INDC'!A:L,2,0)</f>
        <v>44953</v>
      </c>
      <c r="AJ26" s="7">
        <f>VLOOKUP(A:A,'[1]DÜNYA EXPORT TRADE INDC'!A:L,3,0)</f>
        <v>-64706</v>
      </c>
      <c r="AK26" s="7">
        <f>VLOOKUP(A:A,'[1]DÜNYA EXPORT TRADE INDC'!A:L,4,0)</f>
        <v>49212</v>
      </c>
      <c r="AL26" s="7">
        <f>VLOOKUP(A:A,'[1]DÜNYA EXPORT TRADE INDC'!A:L,6,0)</f>
        <v>913</v>
      </c>
      <c r="AM26" s="7">
        <f>VLOOKUP(A:A,'[1]DÜNYA EXPORT TRADE INDC'!A:L,7,0)</f>
        <v>8</v>
      </c>
      <c r="AN26" s="7">
        <f>VLOOKUP(A:A,'[1]DÜNYA EXPORT TRADE INDC'!A:L,8,0)</f>
        <v>11</v>
      </c>
      <c r="AO26" s="7">
        <f>VLOOKUP(A:A,'[1]DÜNYA EXPORT TRADE INDC'!A:L,9,0)</f>
        <v>-15</v>
      </c>
      <c r="AP26" s="7">
        <f>VLOOKUP(A:A,'[1]DÜNYA EXPORT TRADE INDC'!A:L,10,0)</f>
        <v>0.4</v>
      </c>
      <c r="AQ26" s="7">
        <f>VLOOKUP(A:A,'[1]DÜNYA EXPORT TRADE INDC'!A:L,11,0)</f>
        <v>890</v>
      </c>
      <c r="AR26" s="7" t="str">
        <f>VLOOKUP(A:A,'[1]DÜNYA EXPORT TRADE INDC'!A:L,12,0)</f>
        <v>0.07</v>
      </c>
      <c r="AS26" s="7">
        <f>VLOOKUP(A:A,'[1]TÜRKİYE YILLAR İHRACAT'!A:G,2,0)</f>
        <v>10760</v>
      </c>
      <c r="AT26" s="7">
        <f>VLOOKUP(A:A,'[1]TÜRKİYE YILLAR İHRACAT'!A:G,3,0)</f>
        <v>9578</v>
      </c>
      <c r="AU26" s="7">
        <f>VLOOKUP(A:A,'[1]TÜRKİYE YILLAR İHRACAT'!A:G,4,0)</f>
        <v>10294</v>
      </c>
      <c r="AV26" s="7">
        <f>VLOOKUP(A:A,'[1]TÜRKİYE YILLAR İHRACAT'!A:G,5,0)</f>
        <v>13686</v>
      </c>
      <c r="AW26" s="7">
        <f>VLOOKUP(A:A,'[1]TÜRKİYE YILLAR İHRACAT'!A:G,6,0)</f>
        <v>15508</v>
      </c>
      <c r="AX26" s="7">
        <f>VLOOKUP(A:A,'[1]TÜRKİYE YILLAR İHRACAT'!A:G,7,0)</f>
        <v>13.312874470261582</v>
      </c>
    </row>
    <row r="27" spans="1:50" x14ac:dyDescent="0.25">
      <c r="A27" s="4" t="s">
        <v>57</v>
      </c>
      <c r="B27" s="5">
        <f>VLOOKUP(A:A,'[1]DÜNYA YILLAR İTHALAT MİKTARI'!A:F,2,0)</f>
        <v>105584</v>
      </c>
      <c r="C27" s="5">
        <v>91989</v>
      </c>
      <c r="D27" s="5">
        <f>VLOOKUP(A:A,'[1]DÜNYA YILLAR İTHALAT MİKTARI'!A:F,3,0)</f>
        <v>97556</v>
      </c>
      <c r="E27" s="5">
        <v>76976</v>
      </c>
      <c r="F27" s="5">
        <f>VLOOKUP(A:A,'[1]DÜNYA YILLAR İTHALAT MİKTARI'!A:F,4,0)</f>
        <v>97515</v>
      </c>
      <c r="G27" s="5">
        <v>81884</v>
      </c>
      <c r="H27" s="5">
        <f>VLOOKUP(A:A,'[1]DÜNYA YILLAR İTHALAT MİKTARI'!A:F,5,0)</f>
        <v>92985</v>
      </c>
      <c r="I27" s="5">
        <v>87399</v>
      </c>
      <c r="J27" s="5">
        <f>VLOOKUP(A:A,'[1]DÜNYA YILLAR İTHALAT MİKTARI'!A:F,6,0)</f>
        <v>105848</v>
      </c>
      <c r="K27" s="5">
        <v>98549</v>
      </c>
      <c r="L27" s="6">
        <f t="shared" si="0"/>
        <v>12.757583038707537</v>
      </c>
      <c r="M27" s="6">
        <f>VLOOKUP($A:$A,'[1]DÜNYA IMPORT TRADE INDC'!$A:$L,2,0)</f>
        <v>98549</v>
      </c>
      <c r="N27" s="6">
        <f>VLOOKUP($A:$A,'[1]DÜNYA IMPORT TRADE INDC'!$A:$L,3,0)</f>
        <v>-90859</v>
      </c>
      <c r="O27" s="6">
        <f>VLOOKUP($A:$A,'[1]DÜNYA IMPORT TRADE INDC'!$A:$L,4,0)</f>
        <v>105848</v>
      </c>
      <c r="P27" s="6">
        <f>VLOOKUP($A:$A,'[1]DÜNYA IMPORT TRADE INDC'!$A:$L,5,0)</f>
        <v>931</v>
      </c>
      <c r="Q27" s="6">
        <f>VLOOKUP($A:$A,'[1]DÜNYA IMPORT TRADE INDC'!$A:$L,6,0)</f>
        <v>3</v>
      </c>
      <c r="R27" s="6">
        <f>VLOOKUP($A:$A,'[1]DÜNYA IMPORT TRADE INDC'!$A:$L,7,0)</f>
        <v>0</v>
      </c>
      <c r="S27" s="6">
        <f>VLOOKUP($A:$A,'[1]DÜNYA IMPORT TRADE INDC'!$A:$L,8,0)</f>
        <v>13</v>
      </c>
      <c r="T27" s="6">
        <f t="shared" si="1"/>
        <v>0.90562601171766055</v>
      </c>
      <c r="U27" s="6">
        <f>VLOOKUP($A:$A,'[1]DÜNYA IMPORT TRADE INDC'!$A:$L,10,0)</f>
        <v>4803</v>
      </c>
      <c r="V27" s="7" t="str">
        <f>VLOOKUP($A:$A,'[1]DÜNYA IMPORT TRADE INDC'!$A:$L,11,0)</f>
        <v>0.2</v>
      </c>
      <c r="W27" s="6">
        <f>VLOOKUP($A:$A,'[1]DÜNYA IMPORT TRADE INDC'!$A:$L,12,0)</f>
        <v>0</v>
      </c>
      <c r="X27" s="7">
        <f>VLOOKUP(A:A,'[1]DÜNYA YILLAR İHRACAT MİKTARI'!A:F,2,0)</f>
        <v>8214</v>
      </c>
      <c r="Y27" s="7">
        <f>VLOOKUP(A:A,'[1]DÜNYA YILLAR İHRACATI'!A:G,2,0)</f>
        <v>7852</v>
      </c>
      <c r="Z27" s="7">
        <f>VLOOKUP(A:A,'[1]DÜNYA YILLAR İHRACAT MİKTARI'!A:F,3,0)</f>
        <v>11330</v>
      </c>
      <c r="AA27" s="7">
        <f>VLOOKUP(A:A,'[1]DÜNYA YILLAR İHRACATI'!A:G,3,0)</f>
        <v>9009</v>
      </c>
      <c r="AB27" s="7">
        <f>VLOOKUP(A:A,'[1]DÜNYA YILLAR İHRACAT MİKTARI'!A:F,4,0)</f>
        <v>5659</v>
      </c>
      <c r="AC27" s="7">
        <f>VLOOKUP(A:A,'[1]DÜNYA YILLAR İHRACATI'!A:G,4,0)</f>
        <v>5818</v>
      </c>
      <c r="AD27" s="7">
        <f>VLOOKUP(A:A,'[1]DÜNYA YILLAR İHRACAT MİKTARI'!A:F,5,0)</f>
        <v>6613</v>
      </c>
      <c r="AE27" s="7">
        <f>VLOOKUP(A:A,'[1]DÜNYA YILLAR İHRACATI'!A:G,5,0)</f>
        <v>6063</v>
      </c>
      <c r="AF27" s="7">
        <f>VLOOKUP(A:A,'[1]DÜNYA YILLAR İHRACAT MİKTARI'!A:F,6,0)</f>
        <v>6785</v>
      </c>
      <c r="AG27" s="7">
        <f>VLOOKUP(A:A,'[1]DÜNYA YILLAR İHRACATI'!A:G,6,0)</f>
        <v>7690</v>
      </c>
      <c r="AH27" s="7">
        <f>VLOOKUP(A:A,'[1]DÜNYA YILLAR İHRACATI'!A:G,7,0)</f>
        <v>26.83490021441531</v>
      </c>
      <c r="AI27" s="7">
        <f>VLOOKUP(A:A,'[1]DÜNYA EXPORT TRADE INDC'!A:L,2,0)</f>
        <v>7690</v>
      </c>
      <c r="AJ27" s="7">
        <f>VLOOKUP(A:A,'[1]DÜNYA EXPORT TRADE INDC'!A:L,3,0)</f>
        <v>-90859</v>
      </c>
      <c r="AK27" s="7">
        <f>VLOOKUP(A:A,'[1]DÜNYA EXPORT TRADE INDC'!A:L,4,0)</f>
        <v>6785</v>
      </c>
      <c r="AL27" s="7">
        <f>VLOOKUP(A:A,'[1]DÜNYA EXPORT TRADE INDC'!A:L,6,0)</f>
        <v>1133</v>
      </c>
      <c r="AM27" s="7">
        <f>VLOOKUP(A:A,'[1]DÜNYA EXPORT TRADE INDC'!A:L,7,0)</f>
        <v>-4</v>
      </c>
      <c r="AN27" s="7">
        <f>VLOOKUP(A:A,'[1]DÜNYA EXPORT TRADE INDC'!A:L,8,0)</f>
        <v>-9</v>
      </c>
      <c r="AO27" s="7">
        <f>VLOOKUP(A:A,'[1]DÜNYA EXPORT TRADE INDC'!A:L,9,0)</f>
        <v>27</v>
      </c>
      <c r="AP27" s="7">
        <f>VLOOKUP(A:A,'[1]DÜNYA EXPORT TRADE INDC'!A:L,10,0)</f>
        <v>0.1</v>
      </c>
      <c r="AQ27" s="7">
        <f>VLOOKUP(A:A,'[1]DÜNYA EXPORT TRADE INDC'!A:L,11,0)</f>
        <v>3792</v>
      </c>
      <c r="AR27" s="7" t="str">
        <f>VLOOKUP(A:A,'[1]DÜNYA EXPORT TRADE INDC'!A:L,12,0)</f>
        <v>0.14</v>
      </c>
      <c r="AS27" s="7">
        <f>VLOOKUP(A:A,'[1]TÜRKİYE YILLAR İHRACAT'!A:G,2,0)</f>
        <v>3077</v>
      </c>
      <c r="AT27" s="7">
        <f>VLOOKUP(A:A,'[1]TÜRKİYE YILLAR İHRACAT'!A:G,3,0)</f>
        <v>2248</v>
      </c>
      <c r="AU27" s="7">
        <f>VLOOKUP(A:A,'[1]TÜRKİYE YILLAR İHRACAT'!A:G,4,0)</f>
        <v>3139</v>
      </c>
      <c r="AV27" s="7">
        <f>VLOOKUP(A:A,'[1]TÜRKİYE YILLAR İHRACAT'!A:G,5,0)</f>
        <v>2881</v>
      </c>
      <c r="AW27" s="7">
        <f>VLOOKUP(A:A,'[1]TÜRKİYE YILLAR İHRACAT'!A:G,6,0)</f>
        <v>4757</v>
      </c>
      <c r="AX27" s="7">
        <f>VLOOKUP(A:A,'[1]TÜRKİYE YILLAR İHRACAT'!A:G,7,0)</f>
        <v>65.116279069767444</v>
      </c>
    </row>
    <row r="28" spans="1:50" x14ac:dyDescent="0.25">
      <c r="A28" s="8" t="s">
        <v>58</v>
      </c>
      <c r="B28" s="5">
        <f>VLOOKUP(A:A,'[1]DÜNYA YILLAR İTHALAT MİKTARI'!A:F,2,0)</f>
        <v>140454</v>
      </c>
      <c r="C28" s="5">
        <v>85317</v>
      </c>
      <c r="D28" s="5">
        <f>VLOOKUP(A:A,'[1]DÜNYA YILLAR İTHALAT MİKTARI'!A:F,3,0)</f>
        <v>148102</v>
      </c>
      <c r="E28" s="5">
        <v>87015</v>
      </c>
      <c r="F28" s="5">
        <f>VLOOKUP(A:A,'[1]DÜNYA YILLAR İTHALAT MİKTARI'!A:F,4,0)</f>
        <v>175599</v>
      </c>
      <c r="G28" s="5">
        <v>112023</v>
      </c>
      <c r="H28" s="5">
        <f>VLOOKUP(A:A,'[1]DÜNYA YILLAR İTHALAT MİKTARI'!A:F,5,0)</f>
        <v>158169</v>
      </c>
      <c r="I28" s="5">
        <v>107290</v>
      </c>
      <c r="J28" s="5">
        <f>VLOOKUP(A:A,'[1]DÜNYA YILLAR İTHALAT MİKTARI'!A:F,6,0)</f>
        <v>130196</v>
      </c>
      <c r="K28" s="5">
        <v>83438</v>
      </c>
      <c r="L28" s="6">
        <f t="shared" si="0"/>
        <v>-22.231335632398171</v>
      </c>
      <c r="M28" s="6">
        <f>VLOOKUP($A:$A,'[1]DÜNYA IMPORT TRADE INDC'!$A:$L,2,0)</f>
        <v>83438</v>
      </c>
      <c r="N28" s="6">
        <f>VLOOKUP($A:$A,'[1]DÜNYA IMPORT TRADE INDC'!$A:$L,3,0)</f>
        <v>-23210</v>
      </c>
      <c r="O28" s="6">
        <f>VLOOKUP($A:$A,'[1]DÜNYA IMPORT TRADE INDC'!$A:$L,4,0)</f>
        <v>130196</v>
      </c>
      <c r="P28" s="6">
        <f>VLOOKUP($A:$A,'[1]DÜNYA IMPORT TRADE INDC'!$A:$L,5,0)</f>
        <v>641</v>
      </c>
      <c r="Q28" s="6">
        <f>VLOOKUP($A:$A,'[1]DÜNYA IMPORT TRADE INDC'!$A:$L,6,0)</f>
        <v>2</v>
      </c>
      <c r="R28" s="6">
        <f>VLOOKUP($A:$A,'[1]DÜNYA IMPORT TRADE INDC'!$A:$L,7,0)</f>
        <v>-1</v>
      </c>
      <c r="S28" s="6">
        <f>VLOOKUP($A:$A,'[1]DÜNYA IMPORT TRADE INDC'!$A:$L,8,0)</f>
        <v>-22</v>
      </c>
      <c r="T28" s="6">
        <f t="shared" si="1"/>
        <v>0.76676194751543059</v>
      </c>
      <c r="U28" s="6">
        <f>VLOOKUP($A:$A,'[1]DÜNYA IMPORT TRADE INDC'!$A:$L,10,0)</f>
        <v>3755</v>
      </c>
      <c r="V28" s="7" t="str">
        <f>VLOOKUP($A:$A,'[1]DÜNYA IMPORT TRADE INDC'!$A:$L,11,0)</f>
        <v>0.13</v>
      </c>
      <c r="W28" s="7" t="str">
        <f>VLOOKUP($A:$A,'[1]DÜNYA IMPORT TRADE INDC'!$A:$L,12,0)</f>
        <v>0.1</v>
      </c>
      <c r="X28" s="7">
        <f>VLOOKUP(A:A,'[1]DÜNYA YILLAR İHRACAT MİKTARI'!A:F,2,0)</f>
        <v>33998</v>
      </c>
      <c r="Y28" s="7">
        <f>VLOOKUP(A:A,'[1]DÜNYA YILLAR İHRACATI'!A:G,2,0)</f>
        <v>37892</v>
      </c>
      <c r="Z28" s="7">
        <f>VLOOKUP(A:A,'[1]DÜNYA YILLAR İHRACAT MİKTARI'!A:F,3,0)</f>
        <v>32784</v>
      </c>
      <c r="AA28" s="7">
        <f>VLOOKUP(A:A,'[1]DÜNYA YILLAR İHRACATI'!A:G,3,0)</f>
        <v>34910</v>
      </c>
      <c r="AB28" s="7">
        <f>VLOOKUP(A:A,'[1]DÜNYA YILLAR İHRACAT MİKTARI'!A:F,4,0)</f>
        <v>53640</v>
      </c>
      <c r="AC28" s="7">
        <f>VLOOKUP(A:A,'[1]DÜNYA YILLAR İHRACATI'!A:G,4,0)</f>
        <v>52659</v>
      </c>
      <c r="AD28" s="7">
        <f>VLOOKUP(A:A,'[1]DÜNYA YILLAR İHRACAT MİKTARI'!A:F,5,0)</f>
        <v>69036</v>
      </c>
      <c r="AE28" s="7">
        <f>VLOOKUP(A:A,'[1]DÜNYA YILLAR İHRACATI'!A:G,5,0)</f>
        <v>58654</v>
      </c>
      <c r="AF28" s="7">
        <f>VLOOKUP(A:A,'[1]DÜNYA YILLAR İHRACAT MİKTARI'!A:F,6,0)</f>
        <v>81873</v>
      </c>
      <c r="AG28" s="7">
        <f>VLOOKUP(A:A,'[1]DÜNYA YILLAR İHRACATI'!A:G,6,0)</f>
        <v>60228</v>
      </c>
      <c r="AH28" s="7">
        <f>VLOOKUP(A:A,'[1]DÜNYA YILLAR İHRACATI'!A:G,7,0)</f>
        <v>2.683533944828997</v>
      </c>
      <c r="AI28" s="7">
        <f>VLOOKUP(A:A,'[1]DÜNYA EXPORT TRADE INDC'!A:L,2,0)</f>
        <v>60228</v>
      </c>
      <c r="AJ28" s="7">
        <f>VLOOKUP(A:A,'[1]DÜNYA EXPORT TRADE INDC'!A:L,3,0)</f>
        <v>-23210</v>
      </c>
      <c r="AK28" s="7">
        <f>VLOOKUP(A:A,'[1]DÜNYA EXPORT TRADE INDC'!A:L,4,0)</f>
        <v>81873</v>
      </c>
      <c r="AL28" s="7">
        <f>VLOOKUP(A:A,'[1]DÜNYA EXPORT TRADE INDC'!A:L,6,0)</f>
        <v>736</v>
      </c>
      <c r="AM28" s="7">
        <f>VLOOKUP(A:A,'[1]DÜNYA EXPORT TRADE INDC'!A:L,7,0)</f>
        <v>16</v>
      </c>
      <c r="AN28" s="7">
        <f>VLOOKUP(A:A,'[1]DÜNYA EXPORT TRADE INDC'!A:L,8,0)</f>
        <v>25</v>
      </c>
      <c r="AO28" s="7">
        <f>VLOOKUP(A:A,'[1]DÜNYA EXPORT TRADE INDC'!A:L,9,0)</f>
        <v>3</v>
      </c>
      <c r="AP28" s="7">
        <f>VLOOKUP(A:A,'[1]DÜNYA EXPORT TRADE INDC'!A:L,10,0)</f>
        <v>0.6</v>
      </c>
      <c r="AQ28" s="7">
        <f>VLOOKUP(A:A,'[1]DÜNYA EXPORT TRADE INDC'!A:L,11,0)</f>
        <v>520</v>
      </c>
      <c r="AR28" s="7" t="str">
        <f>VLOOKUP(A:A,'[1]DÜNYA EXPORT TRADE INDC'!A:L,12,0)</f>
        <v>0.27</v>
      </c>
      <c r="AS28" s="7">
        <f>VLOOKUP(A:A,'[1]TÜRKİYE YILLAR İHRACAT'!A:G,2,0)</f>
        <v>2466</v>
      </c>
      <c r="AT28" s="7">
        <f>VLOOKUP(A:A,'[1]TÜRKİYE YILLAR İHRACAT'!A:G,3,0)</f>
        <v>2404</v>
      </c>
      <c r="AU28" s="7">
        <f>VLOOKUP(A:A,'[1]TÜRKİYE YILLAR İHRACAT'!A:G,4,0)</f>
        <v>3252</v>
      </c>
      <c r="AV28" s="7">
        <f>VLOOKUP(A:A,'[1]TÜRKİYE YILLAR İHRACAT'!A:G,5,0)</f>
        <v>3187</v>
      </c>
      <c r="AW28" s="7">
        <f>VLOOKUP(A:A,'[1]TÜRKİYE YILLAR İHRACAT'!A:G,6,0)</f>
        <v>3954</v>
      </c>
      <c r="AX28" s="7">
        <f>VLOOKUP(A:A,'[1]TÜRKİYE YILLAR İHRACAT'!A:G,7,0)</f>
        <v>24.06652023846878</v>
      </c>
    </row>
    <row r="29" spans="1:50" x14ac:dyDescent="0.25">
      <c r="A29" s="4" t="s">
        <v>59</v>
      </c>
      <c r="B29" s="5">
        <f>VLOOKUP(A:A,'[1]DÜNYA YILLAR İTHALAT MİKTARI'!A:F,2,0)</f>
        <v>104530</v>
      </c>
      <c r="C29" s="5">
        <v>47972</v>
      </c>
      <c r="D29" s="5" t="s">
        <v>274</v>
      </c>
      <c r="E29" s="5"/>
      <c r="F29" s="5">
        <f>VLOOKUP(A:A,'[1]DÜNYA YILLAR İTHALAT MİKTARI'!A:F,4,0)</f>
        <v>74624</v>
      </c>
      <c r="G29" s="5">
        <v>34401</v>
      </c>
      <c r="H29" s="5">
        <f>VLOOKUP(A:A,'[1]DÜNYA YILLAR İTHALAT MİKTARI'!A:F,5,0)</f>
        <v>89700</v>
      </c>
      <c r="I29" s="5">
        <v>34502</v>
      </c>
      <c r="J29" s="5">
        <f>VLOOKUP(A:A,'[1]DÜNYA YILLAR İTHALAT MİKTARI'!A:F,6,0)</f>
        <v>199700</v>
      </c>
      <c r="K29" s="5">
        <v>82746</v>
      </c>
      <c r="L29" s="6">
        <f t="shared" si="0"/>
        <v>139.82957509709581</v>
      </c>
      <c r="M29" s="6">
        <f>VLOOKUP($A:$A,'[1]DÜNYA IMPORT TRADE INDC'!$A:$L,2,0)</f>
        <v>82746</v>
      </c>
      <c r="N29" s="6">
        <f>VLOOKUP($A:$A,'[1]DÜNYA IMPORT TRADE INDC'!$A:$L,3,0)</f>
        <v>-42696</v>
      </c>
      <c r="O29" s="6">
        <f>VLOOKUP($A:$A,'[1]DÜNYA IMPORT TRADE INDC'!$A:$L,4,0)</f>
        <v>199700</v>
      </c>
      <c r="P29" s="6">
        <f>VLOOKUP($A:$A,'[1]DÜNYA IMPORT TRADE INDC'!$A:$L,5,0)</f>
        <v>414</v>
      </c>
      <c r="Q29" s="6">
        <f>VLOOKUP($A:$A,'[1]DÜNYA IMPORT TRADE INDC'!$A:$L,6,0)</f>
        <v>4</v>
      </c>
      <c r="R29" s="6">
        <f>VLOOKUP($A:$A,'[1]DÜNYA IMPORT TRADE INDC'!$A:$L,7,0)</f>
        <v>10</v>
      </c>
      <c r="S29" s="6">
        <f>VLOOKUP($A:$A,'[1]DÜNYA IMPORT TRADE INDC'!$A:$L,8,0)</f>
        <v>199</v>
      </c>
      <c r="T29" s="6">
        <f t="shared" si="1"/>
        <v>0.76040274346355152</v>
      </c>
      <c r="U29" s="6">
        <f>VLOOKUP($A:$A,'[1]DÜNYA IMPORT TRADE INDC'!$A:$L,10,0)</f>
        <v>2410</v>
      </c>
      <c r="V29" s="7" t="str">
        <f>VLOOKUP($A:$A,'[1]DÜNYA IMPORT TRADE INDC'!$A:$L,11,0)</f>
        <v>0.37</v>
      </c>
      <c r="W29" s="6">
        <f>VLOOKUP($A:$A,'[1]DÜNYA IMPORT TRADE INDC'!$A:$L,12,0)</f>
        <v>42423</v>
      </c>
      <c r="X29" s="7">
        <f>VLOOKUP(A:A,'[1]DÜNYA YILLAR İHRACAT MİKTARI'!A:F,2,0)</f>
        <v>24073</v>
      </c>
      <c r="Y29" s="7">
        <f>VLOOKUP(A:A,'[1]DÜNYA YILLAR İHRACATI'!A:G,2,0)</f>
        <v>16985</v>
      </c>
      <c r="Z29" s="7">
        <f>VLOOKUP(A:A,'[1]DÜNYA YILLAR İHRACAT MİKTARI'!A:F,3,0)</f>
        <v>0</v>
      </c>
      <c r="AA29" s="7">
        <f>VLOOKUP(A:A,'[1]DÜNYA YILLAR İHRACATI'!A:G,3,0)</f>
        <v>0</v>
      </c>
      <c r="AB29" s="7">
        <f>VLOOKUP(A:A,'[1]DÜNYA YILLAR İHRACAT MİKTARI'!A:F,4,0)</f>
        <v>73556</v>
      </c>
      <c r="AC29" s="7">
        <f>VLOOKUP(A:A,'[1]DÜNYA YILLAR İHRACATI'!A:G,4,0)</f>
        <v>54414</v>
      </c>
      <c r="AD29" s="7">
        <f>VLOOKUP(A:A,'[1]DÜNYA YILLAR İHRACAT MİKTARI'!A:F,5,0)</f>
        <v>53874</v>
      </c>
      <c r="AE29" s="7">
        <f>VLOOKUP(A:A,'[1]DÜNYA YILLAR İHRACATI'!A:G,5,0)</f>
        <v>46967</v>
      </c>
      <c r="AF29" s="7">
        <f>VLOOKUP(A:A,'[1]DÜNYA YILLAR İHRACAT MİKTARI'!A:F,6,0)</f>
        <v>36830</v>
      </c>
      <c r="AG29" s="7">
        <f>VLOOKUP(A:A,'[1]DÜNYA YILLAR İHRACATI'!A:G,6,0)</f>
        <v>40049</v>
      </c>
      <c r="AH29" s="7">
        <f>VLOOKUP(A:A,'[1]DÜNYA YILLAR İHRACATI'!A:G,7,0)</f>
        <v>-14.729490919156001</v>
      </c>
      <c r="AI29" s="7">
        <f>VLOOKUP(A:A,'[1]DÜNYA EXPORT TRADE INDC'!A:L,2,0)</f>
        <v>40050</v>
      </c>
      <c r="AJ29" s="7">
        <f>VLOOKUP(A:A,'[1]DÜNYA EXPORT TRADE INDC'!A:L,3,0)</f>
        <v>-42696</v>
      </c>
      <c r="AK29" s="7">
        <f>VLOOKUP(A:A,'[1]DÜNYA EXPORT TRADE INDC'!A:L,4,0)</f>
        <v>0</v>
      </c>
      <c r="AL29" s="7">
        <f>VLOOKUP(A:A,'[1]DÜNYA EXPORT TRADE INDC'!A:L,6,0)</f>
        <v>0</v>
      </c>
      <c r="AM29" s="7">
        <f>VLOOKUP(A:A,'[1]DÜNYA EXPORT TRADE INDC'!A:L,7,0)</f>
        <v>69</v>
      </c>
      <c r="AN29" s="7">
        <f>VLOOKUP(A:A,'[1]DÜNYA EXPORT TRADE INDC'!A:L,8,0)</f>
        <v>67</v>
      </c>
      <c r="AO29" s="7">
        <f>VLOOKUP(A:A,'[1]DÜNYA EXPORT TRADE INDC'!A:L,9,0)</f>
        <v>61</v>
      </c>
      <c r="AP29" s="7">
        <f>VLOOKUP(A:A,'[1]DÜNYA EXPORT TRADE INDC'!A:L,10,0)</f>
        <v>0.4</v>
      </c>
      <c r="AQ29" s="7">
        <f>VLOOKUP(A:A,'[1]DÜNYA EXPORT TRADE INDC'!A:L,11,0)</f>
        <v>4976</v>
      </c>
      <c r="AR29" s="7" t="str">
        <f>VLOOKUP(A:A,'[1]DÜNYA EXPORT TRADE INDC'!A:L,12,0)</f>
        <v>0.88</v>
      </c>
      <c r="AS29" s="7">
        <f>VLOOKUP(A:A,'[1]TÜRKİYE YILLAR İHRACAT'!A:G,2,0)</f>
        <v>5656</v>
      </c>
      <c r="AT29" s="7">
        <f>VLOOKUP(A:A,'[1]TÜRKİYE YILLAR İHRACAT'!A:G,3,0)</f>
        <v>3349</v>
      </c>
      <c r="AU29" s="7">
        <f>VLOOKUP(A:A,'[1]TÜRKİYE YILLAR İHRACAT'!A:G,4,0)</f>
        <v>3925</v>
      </c>
      <c r="AV29" s="7">
        <f>VLOOKUP(A:A,'[1]TÜRKİYE YILLAR İHRACAT'!A:G,5,0)</f>
        <v>2349</v>
      </c>
      <c r="AW29" s="7">
        <f>VLOOKUP(A:A,'[1]TÜRKİYE YILLAR İHRACAT'!A:G,6,0)</f>
        <v>5684</v>
      </c>
      <c r="AX29" s="7">
        <f>VLOOKUP(A:A,'[1]TÜRKİYE YILLAR İHRACAT'!A:G,7,0)</f>
        <v>141.97530864197532</v>
      </c>
    </row>
    <row r="30" spans="1:50" x14ac:dyDescent="0.25">
      <c r="A30" s="8" t="s">
        <v>60</v>
      </c>
      <c r="B30" s="5">
        <f>VLOOKUP(A:A,'[1]DÜNYA YILLAR İTHALAT MİKTARI'!A:F,2,0)</f>
        <v>73482</v>
      </c>
      <c r="C30" s="5">
        <v>65491</v>
      </c>
      <c r="D30" s="5">
        <f>VLOOKUP(A:A,'[1]DÜNYA YILLAR İTHALAT MİKTARI'!A:F,3,0)</f>
        <v>78040</v>
      </c>
      <c r="E30" s="5">
        <v>69140</v>
      </c>
      <c r="F30" s="5">
        <f>VLOOKUP(A:A,'[1]DÜNYA YILLAR İTHALAT MİKTARI'!A:F,4,0)</f>
        <v>71739</v>
      </c>
      <c r="G30" s="5">
        <v>61146</v>
      </c>
      <c r="H30" s="5">
        <f>VLOOKUP(A:A,'[1]DÜNYA YILLAR İTHALAT MİKTARI'!A:F,5,0)</f>
        <v>81253</v>
      </c>
      <c r="I30" s="5">
        <v>62298</v>
      </c>
      <c r="J30" s="5">
        <f>VLOOKUP(A:A,'[1]DÜNYA YILLAR İTHALAT MİKTARI'!A:F,6,0)</f>
        <v>92206</v>
      </c>
      <c r="K30" s="5">
        <v>80940</v>
      </c>
      <c r="L30" s="6">
        <f t="shared" si="0"/>
        <v>29.923914090339981</v>
      </c>
      <c r="M30" s="6">
        <f>VLOOKUP($A:$A,'[1]DÜNYA IMPORT TRADE INDC'!$A:$L,2,0)</f>
        <v>80940</v>
      </c>
      <c r="N30" s="6">
        <f>VLOOKUP($A:$A,'[1]DÜNYA IMPORT TRADE INDC'!$A:$L,3,0)</f>
        <v>-44899</v>
      </c>
      <c r="O30" s="6">
        <f>VLOOKUP($A:$A,'[1]DÜNYA IMPORT TRADE INDC'!$A:$L,4,0)</f>
        <v>92206</v>
      </c>
      <c r="P30" s="6">
        <f>VLOOKUP($A:$A,'[1]DÜNYA IMPORT TRADE INDC'!$A:$L,5,0)</f>
        <v>878</v>
      </c>
      <c r="Q30" s="6">
        <f>VLOOKUP($A:$A,'[1]DÜNYA IMPORT TRADE INDC'!$A:$L,6,0)</f>
        <v>3</v>
      </c>
      <c r="R30" s="6">
        <f>VLOOKUP($A:$A,'[1]DÜNYA IMPORT TRADE INDC'!$A:$L,7,0)</f>
        <v>5</v>
      </c>
      <c r="S30" s="6">
        <f>VLOOKUP($A:$A,'[1]DÜNYA IMPORT TRADE INDC'!$A:$L,8,0)</f>
        <v>30</v>
      </c>
      <c r="T30" s="6">
        <f t="shared" si="1"/>
        <v>0.74380632364029509</v>
      </c>
      <c r="U30" s="6">
        <f>VLOOKUP($A:$A,'[1]DÜNYA IMPORT TRADE INDC'!$A:$L,10,0)</f>
        <v>6945</v>
      </c>
      <c r="V30" s="7" t="str">
        <f>VLOOKUP($A:$A,'[1]DÜNYA IMPORT TRADE INDC'!$A:$L,11,0)</f>
        <v>0.32</v>
      </c>
      <c r="W30" s="6">
        <f>VLOOKUP($A:$A,'[1]DÜNYA IMPORT TRADE INDC'!$A:$L,12,0)</f>
        <v>42432</v>
      </c>
      <c r="X30" s="7">
        <f>VLOOKUP(A:A,'[1]DÜNYA YILLAR İHRACAT MİKTARI'!A:F,2,0)</f>
        <v>36946</v>
      </c>
      <c r="Y30" s="7">
        <f>VLOOKUP(A:A,'[1]DÜNYA YILLAR İHRACATI'!A:G,2,0)</f>
        <v>46858</v>
      </c>
      <c r="Z30" s="7">
        <f>VLOOKUP(A:A,'[1]DÜNYA YILLAR İHRACAT MİKTARI'!A:F,3,0)</f>
        <v>41287</v>
      </c>
      <c r="AA30" s="7">
        <f>VLOOKUP(A:A,'[1]DÜNYA YILLAR İHRACATI'!A:G,3,0)</f>
        <v>52300</v>
      </c>
      <c r="AB30" s="7">
        <f>VLOOKUP(A:A,'[1]DÜNYA YILLAR İHRACAT MİKTARI'!A:F,4,0)</f>
        <v>32230</v>
      </c>
      <c r="AC30" s="7">
        <f>VLOOKUP(A:A,'[1]DÜNYA YILLAR İHRACATI'!A:G,4,0)</f>
        <v>40204</v>
      </c>
      <c r="AD30" s="7">
        <f>VLOOKUP(A:A,'[1]DÜNYA YILLAR İHRACAT MİKTARI'!A:F,5,0)</f>
        <v>18862</v>
      </c>
      <c r="AE30" s="7">
        <f>VLOOKUP(A:A,'[1]DÜNYA YILLAR İHRACATI'!A:G,5,0)</f>
        <v>29452</v>
      </c>
      <c r="AF30" s="7">
        <f>VLOOKUP(A:A,'[1]DÜNYA YILLAR İHRACAT MİKTARI'!A:F,6,0)</f>
        <v>27323</v>
      </c>
      <c r="AG30" s="7">
        <f>VLOOKUP(A:A,'[1]DÜNYA YILLAR İHRACATI'!A:G,6,0)</f>
        <v>36041</v>
      </c>
      <c r="AH30" s="7">
        <f>VLOOKUP(A:A,'[1]DÜNYA YILLAR İHRACATI'!A:G,7,0)</f>
        <v>22.371995110688577</v>
      </c>
      <c r="AI30" s="7">
        <f>VLOOKUP(A:A,'[1]DÜNYA EXPORT TRADE INDC'!A:L,2,0)</f>
        <v>36041</v>
      </c>
      <c r="AJ30" s="7">
        <f>VLOOKUP(A:A,'[1]DÜNYA EXPORT TRADE INDC'!A:L,3,0)</f>
        <v>-44899</v>
      </c>
      <c r="AK30" s="7">
        <f>VLOOKUP(A:A,'[1]DÜNYA EXPORT TRADE INDC'!A:L,4,0)</f>
        <v>27323</v>
      </c>
      <c r="AL30" s="7">
        <f>VLOOKUP(A:A,'[1]DÜNYA EXPORT TRADE INDC'!A:L,6,0)</f>
        <v>1319</v>
      </c>
      <c r="AM30" s="7">
        <f>VLOOKUP(A:A,'[1]DÜNYA EXPORT TRADE INDC'!A:L,7,0)</f>
        <v>-10</v>
      </c>
      <c r="AN30" s="7">
        <f>VLOOKUP(A:A,'[1]DÜNYA EXPORT TRADE INDC'!A:L,8,0)</f>
        <v>-13</v>
      </c>
      <c r="AO30" s="7">
        <f>VLOOKUP(A:A,'[1]DÜNYA EXPORT TRADE INDC'!A:L,9,0)</f>
        <v>22</v>
      </c>
      <c r="AP30" s="7">
        <f>VLOOKUP(A:A,'[1]DÜNYA EXPORT TRADE INDC'!A:L,10,0)</f>
        <v>0.3</v>
      </c>
      <c r="AQ30" s="7">
        <f>VLOOKUP(A:A,'[1]DÜNYA EXPORT TRADE INDC'!A:L,11,0)</f>
        <v>5915</v>
      </c>
      <c r="AR30" s="7" t="str">
        <f>VLOOKUP(A:A,'[1]DÜNYA EXPORT TRADE INDC'!A:L,12,0)</f>
        <v>0.13</v>
      </c>
      <c r="AS30" s="7" t="e">
        <f>VLOOKUP(A:A,'[1]TÜRKİYE YILLAR İHRACAT'!A:G,2,0)</f>
        <v>#N/A</v>
      </c>
      <c r="AT30" s="7" t="e">
        <f>VLOOKUP(A:A,'[1]TÜRKİYE YILLAR İHRACAT'!A:G,3,0)</f>
        <v>#N/A</v>
      </c>
      <c r="AU30" s="7" t="e">
        <f>VLOOKUP(A:A,'[1]TÜRKİYE YILLAR İHRACAT'!A:G,4,0)</f>
        <v>#N/A</v>
      </c>
      <c r="AV30" s="7" t="e">
        <f>VLOOKUP(A:A,'[1]TÜRKİYE YILLAR İHRACAT'!A:G,5,0)</f>
        <v>#N/A</v>
      </c>
      <c r="AW30" s="7" t="e">
        <f>VLOOKUP(A:A,'[1]TÜRKİYE YILLAR İHRACAT'!A:G,6,0)</f>
        <v>#N/A</v>
      </c>
      <c r="AX30" s="7" t="e">
        <f>VLOOKUP(A:A,'[1]TÜRKİYE YILLAR İHRACAT'!A:G,7,0)</f>
        <v>#N/A</v>
      </c>
    </row>
    <row r="31" spans="1:50" x14ac:dyDescent="0.25">
      <c r="A31" s="4" t="s">
        <v>61</v>
      </c>
      <c r="B31" s="5">
        <f>VLOOKUP(A:A,'[1]DÜNYA YILLAR İTHALAT MİKTARI'!A:F,2,0)</f>
        <v>90764</v>
      </c>
      <c r="C31" s="5">
        <v>80838</v>
      </c>
      <c r="D31" s="5">
        <f>VLOOKUP(A:A,'[1]DÜNYA YILLAR İTHALAT MİKTARI'!A:F,3,0)</f>
        <v>125538</v>
      </c>
      <c r="E31" s="5">
        <v>91461</v>
      </c>
      <c r="F31" s="5">
        <f>VLOOKUP(A:A,'[1]DÜNYA YILLAR İTHALAT MİKTARI'!A:F,4,0)</f>
        <v>91811</v>
      </c>
      <c r="G31" s="5">
        <v>82902</v>
      </c>
      <c r="H31" s="5">
        <f>VLOOKUP(A:A,'[1]DÜNYA YILLAR İTHALAT MİKTARI'!A:F,5,0)</f>
        <v>90585</v>
      </c>
      <c r="I31" s="5">
        <v>88947</v>
      </c>
      <c r="J31" s="5">
        <f>VLOOKUP(A:A,'[1]DÜNYA YILLAR İTHALAT MİKTARI'!A:F,6,0)</f>
        <v>68843</v>
      </c>
      <c r="K31" s="5">
        <v>67748</v>
      </c>
      <c r="L31" s="6">
        <f t="shared" si="0"/>
        <v>-23.833293984057921</v>
      </c>
      <c r="M31" s="6">
        <f>VLOOKUP($A:$A,'[1]DÜNYA IMPORT TRADE INDC'!$A:$L,2,0)</f>
        <v>67748</v>
      </c>
      <c r="N31" s="6">
        <f>VLOOKUP($A:$A,'[1]DÜNYA IMPORT TRADE INDC'!$A:$L,3,0)</f>
        <v>-27008</v>
      </c>
      <c r="O31" s="6">
        <f>VLOOKUP($A:$A,'[1]DÜNYA IMPORT TRADE INDC'!$A:$L,4,0)</f>
        <v>68843</v>
      </c>
      <c r="P31" s="6">
        <f>VLOOKUP($A:$A,'[1]DÜNYA IMPORT TRADE INDC'!$A:$L,5,0)</f>
        <v>984</v>
      </c>
      <c r="Q31" s="6">
        <f>VLOOKUP($A:$A,'[1]DÜNYA IMPORT TRADE INDC'!$A:$L,6,0)</f>
        <v>-4</v>
      </c>
      <c r="R31" s="6">
        <f>VLOOKUP($A:$A,'[1]DÜNYA IMPORT TRADE INDC'!$A:$L,7,0)</f>
        <v>-8</v>
      </c>
      <c r="S31" s="6">
        <f>VLOOKUP($A:$A,'[1]DÜNYA IMPORT TRADE INDC'!$A:$L,8,0)</f>
        <v>-24</v>
      </c>
      <c r="T31" s="6">
        <f t="shared" si="1"/>
        <v>0.62257710420042889</v>
      </c>
      <c r="U31" s="6">
        <f>VLOOKUP($A:$A,'[1]DÜNYA IMPORT TRADE INDC'!$A:$L,10,0)</f>
        <v>5515</v>
      </c>
      <c r="V31" s="7" t="str">
        <f>VLOOKUP($A:$A,'[1]DÜNYA IMPORT TRADE INDC'!$A:$L,11,0)</f>
        <v>0.09</v>
      </c>
      <c r="W31" s="7" t="str">
        <f>VLOOKUP($A:$A,'[1]DÜNYA IMPORT TRADE INDC'!$A:$L,12,0)</f>
        <v>0.1</v>
      </c>
      <c r="X31" s="7">
        <f>VLOOKUP(A:A,'[1]DÜNYA YILLAR İHRACAT MİKTARI'!A:F,2,0)</f>
        <v>32591</v>
      </c>
      <c r="Y31" s="7">
        <f>VLOOKUP(A:A,'[1]DÜNYA YILLAR İHRACATI'!A:G,2,0)</f>
        <v>55696</v>
      </c>
      <c r="Z31" s="7">
        <f>VLOOKUP(A:A,'[1]DÜNYA YILLAR İHRACAT MİKTARI'!A:F,3,0)</f>
        <v>35853</v>
      </c>
      <c r="AA31" s="7">
        <f>VLOOKUP(A:A,'[1]DÜNYA YILLAR İHRACATI'!A:G,3,0)</f>
        <v>56473</v>
      </c>
      <c r="AB31" s="7">
        <f>VLOOKUP(A:A,'[1]DÜNYA YILLAR İHRACAT MİKTARI'!A:F,4,0)</f>
        <v>40876</v>
      </c>
      <c r="AC31" s="7">
        <f>VLOOKUP(A:A,'[1]DÜNYA YILLAR İHRACATI'!A:G,4,0)</f>
        <v>61168</v>
      </c>
      <c r="AD31" s="7">
        <f>VLOOKUP(A:A,'[1]DÜNYA YILLAR İHRACAT MİKTARI'!A:F,5,0)</f>
        <v>59947</v>
      </c>
      <c r="AE31" s="7">
        <f>VLOOKUP(A:A,'[1]DÜNYA YILLAR İHRACATI'!A:G,5,0)</f>
        <v>76982</v>
      </c>
      <c r="AF31" s="7">
        <f>VLOOKUP(A:A,'[1]DÜNYA YILLAR İHRACAT MİKTARI'!A:F,6,0)</f>
        <v>23525</v>
      </c>
      <c r="AG31" s="7">
        <f>VLOOKUP(A:A,'[1]DÜNYA YILLAR İHRACATI'!A:G,6,0)</f>
        <v>40740</v>
      </c>
      <c r="AH31" s="7">
        <f>VLOOKUP(A:A,'[1]DÜNYA YILLAR İHRACATI'!A:G,7,0)</f>
        <v>-47.078537840014548</v>
      </c>
      <c r="AI31" s="7">
        <f>VLOOKUP(A:A,'[1]DÜNYA EXPORT TRADE INDC'!A:L,2,0)</f>
        <v>40740</v>
      </c>
      <c r="AJ31" s="7">
        <f>VLOOKUP(A:A,'[1]DÜNYA EXPORT TRADE INDC'!A:L,3,0)</f>
        <v>-27008</v>
      </c>
      <c r="AK31" s="7">
        <f>VLOOKUP(A:A,'[1]DÜNYA EXPORT TRADE INDC'!A:L,4,0)</f>
        <v>23525</v>
      </c>
      <c r="AL31" s="7">
        <f>VLOOKUP(A:A,'[1]DÜNYA EXPORT TRADE INDC'!A:L,6,0)</f>
        <v>1732</v>
      </c>
      <c r="AM31" s="7">
        <f>VLOOKUP(A:A,'[1]DÜNYA EXPORT TRADE INDC'!A:L,7,0)</f>
        <v>-3</v>
      </c>
      <c r="AN31" s="7">
        <f>VLOOKUP(A:A,'[1]DÜNYA EXPORT TRADE INDC'!A:L,8,0)</f>
        <v>-8</v>
      </c>
      <c r="AO31" s="7">
        <f>VLOOKUP(A:A,'[1]DÜNYA EXPORT TRADE INDC'!A:L,9,0)</f>
        <v>-47</v>
      </c>
      <c r="AP31" s="7">
        <f>VLOOKUP(A:A,'[1]DÜNYA EXPORT TRADE INDC'!A:L,10,0)</f>
        <v>0.4</v>
      </c>
      <c r="AQ31" s="7">
        <f>VLOOKUP(A:A,'[1]DÜNYA EXPORT TRADE INDC'!A:L,11,0)</f>
        <v>1404</v>
      </c>
      <c r="AR31" s="7" t="str">
        <f>VLOOKUP(A:A,'[1]DÜNYA EXPORT TRADE INDC'!A:L,12,0)</f>
        <v>0.09</v>
      </c>
      <c r="AS31" s="7">
        <f>VLOOKUP(A:A,'[1]TÜRKİYE YILLAR İHRACAT'!A:G,2,0)</f>
        <v>3333</v>
      </c>
      <c r="AT31" s="7">
        <f>VLOOKUP(A:A,'[1]TÜRKİYE YILLAR İHRACAT'!A:G,3,0)</f>
        <v>2665</v>
      </c>
      <c r="AU31" s="7">
        <f>VLOOKUP(A:A,'[1]TÜRKİYE YILLAR İHRACAT'!A:G,4,0)</f>
        <v>3475</v>
      </c>
      <c r="AV31" s="7">
        <f>VLOOKUP(A:A,'[1]TÜRKİYE YILLAR İHRACAT'!A:G,5,0)</f>
        <v>6261</v>
      </c>
      <c r="AW31" s="7">
        <f>VLOOKUP(A:A,'[1]TÜRKİYE YILLAR İHRACAT'!A:G,6,0)</f>
        <v>5650</v>
      </c>
      <c r="AX31" s="7">
        <f>VLOOKUP(A:A,'[1]TÜRKİYE YILLAR İHRACAT'!A:G,7,0)</f>
        <v>-9.7588244689346748</v>
      </c>
    </row>
    <row r="32" spans="1:50" x14ac:dyDescent="0.25">
      <c r="A32" s="8" t="s">
        <v>62</v>
      </c>
      <c r="B32" s="5">
        <f>VLOOKUP(A:A,'[1]DÜNYA YILLAR İTHALAT MİKTARI'!A:F,2,0)</f>
        <v>84343</v>
      </c>
      <c r="C32" s="5">
        <v>77901</v>
      </c>
      <c r="D32" s="5">
        <f>VLOOKUP(A:A,'[1]DÜNYA YILLAR İTHALAT MİKTARI'!A:F,3,0)</f>
        <v>80026</v>
      </c>
      <c r="E32" s="5">
        <v>65199</v>
      </c>
      <c r="F32" s="5">
        <f>VLOOKUP(A:A,'[1]DÜNYA YILLAR İTHALAT MİKTARI'!A:F,4,0)</f>
        <v>85588</v>
      </c>
      <c r="G32" s="5">
        <v>78653</v>
      </c>
      <c r="H32" s="5">
        <f>VLOOKUP(A:A,'[1]DÜNYA YILLAR İTHALAT MİKTARI'!A:F,5,0)</f>
        <v>112003</v>
      </c>
      <c r="I32" s="5">
        <v>105231</v>
      </c>
      <c r="J32" s="5">
        <f>VLOOKUP(A:A,'[1]DÜNYA YILLAR İTHALAT MİKTARI'!A:F,6,0)</f>
        <v>64884</v>
      </c>
      <c r="K32" s="5">
        <v>64231</v>
      </c>
      <c r="L32" s="6">
        <f t="shared" si="0"/>
        <v>-38.961902861324134</v>
      </c>
      <c r="M32" s="6">
        <f>VLOOKUP($A:$A,'[1]DÜNYA IMPORT TRADE INDC'!$A:$L,2,0)</f>
        <v>64232</v>
      </c>
      <c r="N32" s="6">
        <f>VLOOKUP($A:$A,'[1]DÜNYA IMPORT TRADE INDC'!$A:$L,3,0)</f>
        <v>-64218</v>
      </c>
      <c r="O32" s="6">
        <f>VLOOKUP($A:$A,'[1]DÜNYA IMPORT TRADE INDC'!$A:$L,4,0)</f>
        <v>64884</v>
      </c>
      <c r="P32" s="6">
        <f>VLOOKUP($A:$A,'[1]DÜNYA IMPORT TRADE INDC'!$A:$L,5,0)</f>
        <v>990</v>
      </c>
      <c r="Q32" s="6">
        <f>VLOOKUP($A:$A,'[1]DÜNYA IMPORT TRADE INDC'!$A:$L,6,0)</f>
        <v>4</v>
      </c>
      <c r="R32" s="6">
        <f>VLOOKUP($A:$A,'[1]DÜNYA IMPORT TRADE INDC'!$A:$L,7,0)</f>
        <v>-1</v>
      </c>
      <c r="S32" s="6">
        <f>VLOOKUP($A:$A,'[1]DÜNYA IMPORT TRADE INDC'!$A:$L,8,0)</f>
        <v>3</v>
      </c>
      <c r="T32" s="6">
        <f t="shared" si="1"/>
        <v>0.59025727667086481</v>
      </c>
      <c r="U32" s="6">
        <f>VLOOKUP($A:$A,'[1]DÜNYA IMPORT TRADE INDC'!$A:$L,10,0)</f>
        <v>1529</v>
      </c>
      <c r="V32" s="7" t="str">
        <f>VLOOKUP($A:$A,'[1]DÜNYA IMPORT TRADE INDC'!$A:$L,11,0)</f>
        <v>0.79</v>
      </c>
      <c r="W32" s="7" t="str">
        <f>VLOOKUP($A:$A,'[1]DÜNYA IMPORT TRADE INDC'!$A:$L,12,0)</f>
        <v>...</v>
      </c>
      <c r="X32" s="7">
        <f>VLOOKUP(A:A,'[1]DÜNYA YILLAR İHRACAT MİKTARI'!A:F,2,0)</f>
        <v>10</v>
      </c>
      <c r="Y32" s="7">
        <f>VLOOKUP(A:A,'[1]DÜNYA YILLAR İHRACATI'!A:G,2,0)</f>
        <v>17</v>
      </c>
      <c r="Z32" s="7">
        <f>VLOOKUP(A:A,'[1]DÜNYA YILLAR İHRACAT MİKTARI'!A:F,3,0)</f>
        <v>3683</v>
      </c>
      <c r="AA32" s="7">
        <f>VLOOKUP(A:A,'[1]DÜNYA YILLAR İHRACATI'!A:G,3,0)</f>
        <v>2856</v>
      </c>
      <c r="AB32" s="7">
        <f>VLOOKUP(A:A,'[1]DÜNYA YILLAR İHRACAT MİKTARI'!A:F,4,0)</f>
        <v>1654</v>
      </c>
      <c r="AC32" s="7">
        <f>VLOOKUP(A:A,'[1]DÜNYA YILLAR İHRACATI'!A:G,4,0)</f>
        <v>1281</v>
      </c>
      <c r="AD32" s="7">
        <f>VLOOKUP(A:A,'[1]DÜNYA YILLAR İHRACAT MİKTARI'!A:F,5,0)</f>
        <v>1505</v>
      </c>
      <c r="AE32" s="7">
        <f>VLOOKUP(A:A,'[1]DÜNYA YILLAR İHRACATI'!A:G,5,0)</f>
        <v>829</v>
      </c>
      <c r="AF32" s="7">
        <f>VLOOKUP(A:A,'[1]DÜNYA YILLAR İHRACAT MİKTARI'!A:F,6,0)</f>
        <v>9</v>
      </c>
      <c r="AG32" s="7">
        <f>VLOOKUP(A:A,'[1]DÜNYA YILLAR İHRACATI'!A:G,6,0)</f>
        <v>14</v>
      </c>
      <c r="AH32" s="7">
        <f>VLOOKUP(A:A,'[1]DÜNYA YILLAR İHRACATI'!A:G,7,0)</f>
        <v>-98.311218335343781</v>
      </c>
      <c r="AI32" s="7">
        <f>VLOOKUP(A:A,'[1]DÜNYA EXPORT TRADE INDC'!A:L,2,0)</f>
        <v>14</v>
      </c>
      <c r="AJ32" s="7">
        <f>VLOOKUP(A:A,'[1]DÜNYA EXPORT TRADE INDC'!A:L,3,0)</f>
        <v>-64218</v>
      </c>
      <c r="AK32" s="7">
        <f>VLOOKUP(A:A,'[1]DÜNYA EXPORT TRADE INDC'!A:L,4,0)</f>
        <v>9</v>
      </c>
      <c r="AL32" s="7">
        <f>VLOOKUP(A:A,'[1]DÜNYA EXPORT TRADE INDC'!A:L,6,0)</f>
        <v>1556</v>
      </c>
      <c r="AM32" s="7">
        <f>VLOOKUP(A:A,'[1]DÜNYA EXPORT TRADE INDC'!A:L,7,0)</f>
        <v>-34</v>
      </c>
      <c r="AN32" s="7">
        <f>VLOOKUP(A:A,'[1]DÜNYA EXPORT TRADE INDC'!A:L,8,0)</f>
        <v>-63</v>
      </c>
      <c r="AO32" s="7">
        <f>VLOOKUP(A:A,'[1]DÜNYA EXPORT TRADE INDC'!A:L,9,0)</f>
        <v>-55</v>
      </c>
      <c r="AP32" s="7">
        <f>VLOOKUP(A:A,'[1]DÜNYA EXPORT TRADE INDC'!A:L,10,0)</f>
        <v>0</v>
      </c>
      <c r="AQ32" s="7">
        <f>VLOOKUP(A:A,'[1]DÜNYA EXPORT TRADE INDC'!A:L,11,0)</f>
        <v>1191</v>
      </c>
      <c r="AR32" s="7">
        <f>VLOOKUP(A:A,'[1]DÜNYA EXPORT TRADE INDC'!A:L,12,0)</f>
        <v>1</v>
      </c>
      <c r="AS32" s="7">
        <f>VLOOKUP(A:A,'[1]TÜRKİYE YILLAR İHRACAT'!A:G,2,0)</f>
        <v>58352</v>
      </c>
      <c r="AT32" s="7">
        <f>VLOOKUP(A:A,'[1]TÜRKİYE YILLAR İHRACAT'!A:G,3,0)</f>
        <v>48041</v>
      </c>
      <c r="AU32" s="7">
        <f>VLOOKUP(A:A,'[1]TÜRKİYE YILLAR İHRACAT'!A:G,4,0)</f>
        <v>62116</v>
      </c>
      <c r="AV32" s="7">
        <f>VLOOKUP(A:A,'[1]TÜRKİYE YILLAR İHRACAT'!A:G,5,0)</f>
        <v>55728</v>
      </c>
      <c r="AW32" s="7">
        <f>VLOOKUP(A:A,'[1]TÜRKİYE YILLAR İHRACAT'!A:G,6,0)</f>
        <v>56972</v>
      </c>
      <c r="AX32" s="7">
        <f>VLOOKUP(A:A,'[1]TÜRKİYE YILLAR İHRACAT'!A:G,7,0)</f>
        <v>2.2322710307206428</v>
      </c>
    </row>
    <row r="33" spans="1:50" x14ac:dyDescent="0.25">
      <c r="A33" s="4" t="s">
        <v>63</v>
      </c>
      <c r="B33" s="5">
        <f>VLOOKUP(A:A,'[1]DÜNYA YILLAR İTHALAT MİKTARI'!A:F,2,0)</f>
        <v>38789</v>
      </c>
      <c r="C33" s="5">
        <v>27252</v>
      </c>
      <c r="D33" s="5">
        <f>VLOOKUP(A:A,'[1]DÜNYA YILLAR İTHALAT MİKTARI'!A:F,3,0)</f>
        <v>22091</v>
      </c>
      <c r="E33" s="5">
        <v>24064</v>
      </c>
      <c r="F33" s="5">
        <f>VLOOKUP(A:A,'[1]DÜNYA YILLAR İTHALAT MİKTARI'!A:F,4,0)</f>
        <v>24098</v>
      </c>
      <c r="G33" s="5">
        <v>22970</v>
      </c>
      <c r="H33" s="5">
        <f>VLOOKUP(A:A,'[1]DÜNYA YILLAR İTHALAT MİKTARI'!A:F,5,0)</f>
        <v>33472</v>
      </c>
      <c r="I33" s="5">
        <v>27194</v>
      </c>
      <c r="J33" s="5">
        <f>VLOOKUP(A:A,'[1]DÜNYA YILLAR İTHALAT MİKTARI'!A:F,6,0)</f>
        <v>61956</v>
      </c>
      <c r="K33" s="5">
        <v>56574</v>
      </c>
      <c r="L33" s="6">
        <f t="shared" si="0"/>
        <v>108.03853791277487</v>
      </c>
      <c r="M33" s="6">
        <f>VLOOKUP($A:$A,'[1]DÜNYA IMPORT TRADE INDC'!$A:$L,2,0)</f>
        <v>56574</v>
      </c>
      <c r="N33" s="6">
        <f>VLOOKUP($A:$A,'[1]DÜNYA IMPORT TRADE INDC'!$A:$L,3,0)</f>
        <v>184126</v>
      </c>
      <c r="O33" s="6">
        <f>VLOOKUP($A:$A,'[1]DÜNYA IMPORT TRADE INDC'!$A:$L,4,0)</f>
        <v>61956</v>
      </c>
      <c r="P33" s="6">
        <f>VLOOKUP($A:$A,'[1]DÜNYA IMPORT TRADE INDC'!$A:$L,5,0)</f>
        <v>913</v>
      </c>
      <c r="Q33" s="6">
        <f>VLOOKUP($A:$A,'[1]DÜNYA IMPORT TRADE INDC'!$A:$L,6,0)</f>
        <v>17</v>
      </c>
      <c r="R33" s="6">
        <f>VLOOKUP($A:$A,'[1]DÜNYA IMPORT TRADE INDC'!$A:$L,7,0)</f>
        <v>14</v>
      </c>
      <c r="S33" s="6">
        <f>VLOOKUP($A:$A,'[1]DÜNYA IMPORT TRADE INDC'!$A:$L,8,0)</f>
        <v>108</v>
      </c>
      <c r="T33" s="6">
        <f t="shared" si="1"/>
        <v>0.51989250004479937</v>
      </c>
      <c r="U33" s="6">
        <f>VLOOKUP($A:$A,'[1]DÜNYA IMPORT TRADE INDC'!$A:$L,10,0)</f>
        <v>10819</v>
      </c>
      <c r="V33" s="7" t="str">
        <f>VLOOKUP($A:$A,'[1]DÜNYA IMPORT TRADE INDC'!$A:$L,11,0)</f>
        <v>0.56</v>
      </c>
      <c r="W33" s="6">
        <f>VLOOKUP($A:$A,'[1]DÜNYA IMPORT TRADE INDC'!$A:$L,12,0)</f>
        <v>42611</v>
      </c>
      <c r="X33" s="7">
        <f>VLOOKUP(A:A,'[1]DÜNYA YILLAR İHRACAT MİKTARI'!A:F,2,0)</f>
        <v>210001</v>
      </c>
      <c r="Y33" s="7">
        <f>VLOOKUP(A:A,'[1]DÜNYA YILLAR İHRACATI'!A:G,2,0)</f>
        <v>139274</v>
      </c>
      <c r="Z33" s="7">
        <f>VLOOKUP(A:A,'[1]DÜNYA YILLAR İHRACAT MİKTARI'!A:F,3,0)</f>
        <v>281626</v>
      </c>
      <c r="AA33" s="7">
        <f>VLOOKUP(A:A,'[1]DÜNYA YILLAR İHRACATI'!A:G,3,0)</f>
        <v>199253</v>
      </c>
      <c r="AB33" s="7">
        <f>VLOOKUP(A:A,'[1]DÜNYA YILLAR İHRACAT MİKTARI'!A:F,4,0)</f>
        <v>359505</v>
      </c>
      <c r="AC33" s="7">
        <f>VLOOKUP(A:A,'[1]DÜNYA YILLAR İHRACATI'!A:G,4,0)</f>
        <v>239413</v>
      </c>
      <c r="AD33" s="7">
        <f>VLOOKUP(A:A,'[1]DÜNYA YILLAR İHRACAT MİKTARI'!A:F,5,0)</f>
        <v>371160</v>
      </c>
      <c r="AE33" s="7">
        <f>VLOOKUP(A:A,'[1]DÜNYA YILLAR İHRACATI'!A:G,5,0)</f>
        <v>286995</v>
      </c>
      <c r="AF33" s="7">
        <f>VLOOKUP(A:A,'[1]DÜNYA YILLAR İHRACAT MİKTARI'!A:F,6,0)</f>
        <v>338974</v>
      </c>
      <c r="AG33" s="7">
        <f>VLOOKUP(A:A,'[1]DÜNYA YILLAR İHRACATI'!A:G,6,0)</f>
        <v>240700</v>
      </c>
      <c r="AH33" s="7">
        <f>VLOOKUP(A:A,'[1]DÜNYA YILLAR İHRACATI'!A:G,7,0)</f>
        <v>-16.130943047788289</v>
      </c>
      <c r="AI33" s="7">
        <f>VLOOKUP(A:A,'[1]DÜNYA EXPORT TRADE INDC'!A:L,2,0)</f>
        <v>240700</v>
      </c>
      <c r="AJ33" s="7">
        <f>VLOOKUP(A:A,'[1]DÜNYA EXPORT TRADE INDC'!A:L,3,0)</f>
        <v>184126</v>
      </c>
      <c r="AK33" s="7">
        <f>VLOOKUP(A:A,'[1]DÜNYA EXPORT TRADE INDC'!A:L,4,0)</f>
        <v>338974</v>
      </c>
      <c r="AL33" s="7">
        <f>VLOOKUP(A:A,'[1]DÜNYA EXPORT TRADE INDC'!A:L,6,0)</f>
        <v>710</v>
      </c>
      <c r="AM33" s="7">
        <f>VLOOKUP(A:A,'[1]DÜNYA EXPORT TRADE INDC'!A:L,7,0)</f>
        <v>16</v>
      </c>
      <c r="AN33" s="7">
        <f>VLOOKUP(A:A,'[1]DÜNYA EXPORT TRADE INDC'!A:L,8,0)</f>
        <v>13</v>
      </c>
      <c r="AO33" s="7">
        <f>VLOOKUP(A:A,'[1]DÜNYA EXPORT TRADE INDC'!A:L,9,0)</f>
        <v>-16</v>
      </c>
      <c r="AP33" s="7">
        <f>VLOOKUP(A:A,'[1]DÜNYA EXPORT TRADE INDC'!A:L,10,0)</f>
        <v>2.2999999999999998</v>
      </c>
      <c r="AQ33" s="7">
        <f>VLOOKUP(A:A,'[1]DÜNYA EXPORT TRADE INDC'!A:L,11,0)</f>
        <v>3926</v>
      </c>
      <c r="AR33" s="7" t="str">
        <f>VLOOKUP(A:A,'[1]DÜNYA EXPORT TRADE INDC'!A:L,12,0)</f>
        <v>0.12</v>
      </c>
      <c r="AS33" s="7">
        <f>VLOOKUP(A:A,'[1]TÜRKİYE YILLAR İHRACAT'!A:G,2,0)</f>
        <v>603</v>
      </c>
      <c r="AT33" s="7">
        <f>VLOOKUP(A:A,'[1]TÜRKİYE YILLAR İHRACAT'!A:G,3,0)</f>
        <v>0</v>
      </c>
      <c r="AU33" s="7">
        <f>VLOOKUP(A:A,'[1]TÜRKİYE YILLAR İHRACAT'!A:G,4,0)</f>
        <v>0</v>
      </c>
      <c r="AV33" s="7">
        <f>VLOOKUP(A:A,'[1]TÜRKİYE YILLAR İHRACAT'!A:G,5,0)</f>
        <v>0</v>
      </c>
      <c r="AW33" s="7">
        <f>VLOOKUP(A:A,'[1]TÜRKİYE YILLAR İHRACAT'!A:G,6,0)</f>
        <v>13</v>
      </c>
      <c r="AX33" s="7" t="e">
        <f>VLOOKUP(A:A,'[1]TÜRKİYE YILLAR İHRACAT'!A:G,7,0)</f>
        <v>#DIV/0!</v>
      </c>
    </row>
    <row r="34" spans="1:50" x14ac:dyDescent="0.25">
      <c r="A34" s="8" t="s">
        <v>64</v>
      </c>
      <c r="B34" s="5">
        <f>VLOOKUP(A:A,'[1]DÜNYA YILLAR İTHALAT MİKTARI'!A:F,2,0)</f>
        <v>57216</v>
      </c>
      <c r="C34" s="5">
        <v>55224</v>
      </c>
      <c r="D34" s="5">
        <f>VLOOKUP(A:A,'[1]DÜNYA YILLAR İTHALAT MİKTARI'!A:F,3,0)</f>
        <v>56438</v>
      </c>
      <c r="E34" s="5">
        <v>51384</v>
      </c>
      <c r="F34" s="5">
        <f>VLOOKUP(A:A,'[1]DÜNYA YILLAR İTHALAT MİKTARI'!A:F,4,0)</f>
        <v>61388</v>
      </c>
      <c r="G34" s="5">
        <v>49064</v>
      </c>
      <c r="H34" s="5">
        <f>VLOOKUP(A:A,'[1]DÜNYA YILLAR İTHALAT MİKTARI'!A:F,5,0)</f>
        <v>62078</v>
      </c>
      <c r="I34" s="5">
        <v>47754</v>
      </c>
      <c r="J34" s="5">
        <f>VLOOKUP(A:A,'[1]DÜNYA YILLAR İTHALAT MİKTARI'!A:F,6,0)</f>
        <v>66486</v>
      </c>
      <c r="K34" s="5">
        <v>55841</v>
      </c>
      <c r="L34" s="6">
        <f t="shared" si="0"/>
        <v>16.934707040247936</v>
      </c>
      <c r="M34" s="6">
        <f>VLOOKUP($A:$A,'[1]DÜNYA IMPORT TRADE INDC'!$A:$L,2,0)</f>
        <v>55841</v>
      </c>
      <c r="N34" s="6">
        <f>VLOOKUP($A:$A,'[1]DÜNYA IMPORT TRADE INDC'!$A:$L,3,0)</f>
        <v>-54976</v>
      </c>
      <c r="O34" s="6">
        <f>VLOOKUP($A:$A,'[1]DÜNYA IMPORT TRADE INDC'!$A:$L,4,0)</f>
        <v>66486</v>
      </c>
      <c r="P34" s="6">
        <f>VLOOKUP($A:$A,'[1]DÜNYA IMPORT TRADE INDC'!$A:$L,5,0)</f>
        <v>840</v>
      </c>
      <c r="Q34" s="6">
        <f>VLOOKUP($A:$A,'[1]DÜNYA IMPORT TRADE INDC'!$A:$L,6,0)</f>
        <v>-1</v>
      </c>
      <c r="R34" s="6">
        <f>VLOOKUP($A:$A,'[1]DÜNYA IMPORT TRADE INDC'!$A:$L,7,0)</f>
        <v>4</v>
      </c>
      <c r="S34" s="6">
        <f>VLOOKUP($A:$A,'[1]DÜNYA IMPORT TRADE INDC'!$A:$L,8,0)</f>
        <v>17</v>
      </c>
      <c r="T34" s="6">
        <f t="shared" si="1"/>
        <v>0.51315652234244769</v>
      </c>
      <c r="U34" s="6">
        <f>VLOOKUP($A:$A,'[1]DÜNYA IMPORT TRADE INDC'!$A:$L,10,0)</f>
        <v>5935</v>
      </c>
      <c r="V34" s="7" t="str">
        <f>VLOOKUP($A:$A,'[1]DÜNYA IMPORT TRADE INDC'!$A:$L,11,0)</f>
        <v>0.11</v>
      </c>
      <c r="W34" s="7" t="str">
        <f>VLOOKUP($A:$A,'[1]DÜNYA IMPORT TRADE INDC'!$A:$L,12,0)</f>
        <v>0.4</v>
      </c>
      <c r="X34" s="7">
        <f>VLOOKUP(A:A,'[1]DÜNYA YILLAR İHRACAT MİKTARI'!A:F,2,0)</f>
        <v>3259</v>
      </c>
      <c r="Y34" s="7">
        <f>VLOOKUP(A:A,'[1]DÜNYA YILLAR İHRACATI'!A:G,2,0)</f>
        <v>2213</v>
      </c>
      <c r="Z34" s="7">
        <f>VLOOKUP(A:A,'[1]DÜNYA YILLAR İHRACAT MİKTARI'!A:F,3,0)</f>
        <v>2742</v>
      </c>
      <c r="AA34" s="7">
        <f>VLOOKUP(A:A,'[1]DÜNYA YILLAR İHRACATI'!A:G,3,0)</f>
        <v>1820</v>
      </c>
      <c r="AB34" s="7">
        <f>VLOOKUP(A:A,'[1]DÜNYA YILLAR İHRACAT MİKTARI'!A:F,4,0)</f>
        <v>1500</v>
      </c>
      <c r="AC34" s="7">
        <f>VLOOKUP(A:A,'[1]DÜNYA YILLAR İHRACATI'!A:G,4,0)</f>
        <v>1146</v>
      </c>
      <c r="AD34" s="7">
        <f>VLOOKUP(A:A,'[1]DÜNYA YILLAR İHRACAT MİKTARI'!A:F,5,0)</f>
        <v>588</v>
      </c>
      <c r="AE34" s="7">
        <f>VLOOKUP(A:A,'[1]DÜNYA YILLAR İHRACATI'!A:G,5,0)</f>
        <v>353</v>
      </c>
      <c r="AF34" s="7">
        <f>VLOOKUP(A:A,'[1]DÜNYA YILLAR İHRACAT MİKTARI'!A:F,6,0)</f>
        <v>959</v>
      </c>
      <c r="AG34" s="7">
        <f>VLOOKUP(A:A,'[1]DÜNYA YILLAR İHRACATI'!A:G,6,0)</f>
        <v>865</v>
      </c>
      <c r="AH34" s="7">
        <f>VLOOKUP(A:A,'[1]DÜNYA YILLAR İHRACATI'!A:G,7,0)</f>
        <v>145.04249291784703</v>
      </c>
      <c r="AI34" s="7">
        <f>VLOOKUP(A:A,'[1]DÜNYA EXPORT TRADE INDC'!A:L,2,0)</f>
        <v>865</v>
      </c>
      <c r="AJ34" s="7">
        <f>VLOOKUP(A:A,'[1]DÜNYA EXPORT TRADE INDC'!A:L,3,0)</f>
        <v>-54976</v>
      </c>
      <c r="AK34" s="7">
        <f>VLOOKUP(A:A,'[1]DÜNYA EXPORT TRADE INDC'!A:L,4,0)</f>
        <v>959</v>
      </c>
      <c r="AL34" s="7">
        <f>VLOOKUP(A:A,'[1]DÜNYA EXPORT TRADE INDC'!A:L,6,0)</f>
        <v>902</v>
      </c>
      <c r="AM34" s="7">
        <f>VLOOKUP(A:A,'[1]DÜNYA EXPORT TRADE INDC'!A:L,7,0)</f>
        <v>-30</v>
      </c>
      <c r="AN34" s="7">
        <f>VLOOKUP(A:A,'[1]DÜNYA EXPORT TRADE INDC'!A:L,8,0)</f>
        <v>-33</v>
      </c>
      <c r="AO34" s="7">
        <f>VLOOKUP(A:A,'[1]DÜNYA EXPORT TRADE INDC'!A:L,9,0)</f>
        <v>145</v>
      </c>
      <c r="AP34" s="7">
        <f>VLOOKUP(A:A,'[1]DÜNYA EXPORT TRADE INDC'!A:L,10,0)</f>
        <v>0</v>
      </c>
      <c r="AQ34" s="7">
        <f>VLOOKUP(A:A,'[1]DÜNYA EXPORT TRADE INDC'!A:L,11,0)</f>
        <v>2573</v>
      </c>
      <c r="AR34" s="7" t="str">
        <f>VLOOKUP(A:A,'[1]DÜNYA EXPORT TRADE INDC'!A:L,12,0)</f>
        <v>0.25</v>
      </c>
      <c r="AS34" s="7">
        <f>VLOOKUP(A:A,'[1]TÜRKİYE YILLAR İHRACAT'!A:G,2,0)</f>
        <v>8287</v>
      </c>
      <c r="AT34" s="7">
        <f>VLOOKUP(A:A,'[1]TÜRKİYE YILLAR İHRACAT'!A:G,3,0)</f>
        <v>4041</v>
      </c>
      <c r="AU34" s="7">
        <f>VLOOKUP(A:A,'[1]TÜRKİYE YILLAR İHRACAT'!A:G,4,0)</f>
        <v>4187</v>
      </c>
      <c r="AV34" s="7">
        <f>VLOOKUP(A:A,'[1]TÜRKİYE YILLAR İHRACAT'!A:G,5,0)</f>
        <v>3327</v>
      </c>
      <c r="AW34" s="7">
        <f>VLOOKUP(A:A,'[1]TÜRKİYE YILLAR İHRACAT'!A:G,6,0)</f>
        <v>5857</v>
      </c>
      <c r="AX34" s="7">
        <f>VLOOKUP(A:A,'[1]TÜRKİYE YILLAR İHRACAT'!A:G,7,0)</f>
        <v>76.044484520589123</v>
      </c>
    </row>
    <row r="35" spans="1:50" x14ac:dyDescent="0.25">
      <c r="A35" s="4" t="s">
        <v>65</v>
      </c>
      <c r="B35" s="5">
        <f>VLOOKUP(A:A,'[1]DÜNYA YILLAR İTHALAT MİKTARI'!A:F,2,0)</f>
        <v>56848</v>
      </c>
      <c r="C35" s="5">
        <v>46806</v>
      </c>
      <c r="D35" s="5">
        <f>VLOOKUP(A:A,'[1]DÜNYA YILLAR İTHALAT MİKTARI'!A:F,3,0)</f>
        <v>53164</v>
      </c>
      <c r="E35" s="5">
        <v>43486</v>
      </c>
      <c r="F35" s="5">
        <f>VLOOKUP(A:A,'[1]DÜNYA YILLAR İTHALAT MİKTARI'!A:F,4,0)</f>
        <v>50694</v>
      </c>
      <c r="G35" s="5">
        <v>45286</v>
      </c>
      <c r="H35" s="5">
        <f>VLOOKUP(A:A,'[1]DÜNYA YILLAR İTHALAT MİKTARI'!A:F,5,0)</f>
        <v>70162</v>
      </c>
      <c r="I35" s="5">
        <v>78232</v>
      </c>
      <c r="J35" s="5">
        <f>VLOOKUP(A:A,'[1]DÜNYA YILLAR İTHALAT MİKTARI'!A:F,6,0)</f>
        <v>49312</v>
      </c>
      <c r="K35" s="5">
        <v>54481</v>
      </c>
      <c r="L35" s="6">
        <f t="shared" si="0"/>
        <v>-30.359699355762348</v>
      </c>
      <c r="M35" s="6">
        <f>VLOOKUP($A:$A,'[1]DÜNYA IMPORT TRADE INDC'!$A:$L,2,0)</f>
        <v>54481</v>
      </c>
      <c r="N35" s="6">
        <f>VLOOKUP($A:$A,'[1]DÜNYA IMPORT TRADE INDC'!$A:$L,3,0)</f>
        <v>-54174</v>
      </c>
      <c r="O35" s="6">
        <f>VLOOKUP($A:$A,'[1]DÜNYA IMPORT TRADE INDC'!$A:$L,4,0)</f>
        <v>49312</v>
      </c>
      <c r="P35" s="6">
        <f>VLOOKUP($A:$A,'[1]DÜNYA IMPORT TRADE INDC'!$A:$L,5,0)</f>
        <v>1105</v>
      </c>
      <c r="Q35" s="6">
        <f>VLOOKUP($A:$A,'[1]DÜNYA IMPORT TRADE INDC'!$A:$L,6,0)</f>
        <v>9</v>
      </c>
      <c r="R35" s="6">
        <f>VLOOKUP($A:$A,'[1]DÜNYA IMPORT TRADE INDC'!$A:$L,7,0)</f>
        <v>0</v>
      </c>
      <c r="S35" s="6">
        <f>VLOOKUP($A:$A,'[1]DÜNYA IMPORT TRADE INDC'!$A:$L,8,0)</f>
        <v>-30</v>
      </c>
      <c r="T35" s="6">
        <f t="shared" si="1"/>
        <v>0.50065866466823472</v>
      </c>
      <c r="U35" s="6">
        <f>VLOOKUP($A:$A,'[1]DÜNYA IMPORT TRADE INDC'!$A:$L,10,0)</f>
        <v>3698</v>
      </c>
      <c r="V35" s="7" t="str">
        <f>VLOOKUP($A:$A,'[1]DÜNYA IMPORT TRADE INDC'!$A:$L,11,0)</f>
        <v>0.38</v>
      </c>
      <c r="W35" s="7" t="str">
        <f>VLOOKUP($A:$A,'[1]DÜNYA IMPORT TRADE INDC'!$A:$L,12,0)</f>
        <v>129.5</v>
      </c>
      <c r="X35" s="7">
        <f>VLOOKUP(A:A,'[1]DÜNYA YILLAR İHRACAT MİKTARI'!A:F,2,0)</f>
        <v>24</v>
      </c>
      <c r="Y35" s="7">
        <f>VLOOKUP(A:A,'[1]DÜNYA YILLAR İHRACATI'!A:G,2,0)</f>
        <v>46</v>
      </c>
      <c r="Z35" s="7">
        <f>VLOOKUP(A:A,'[1]DÜNYA YILLAR İHRACAT MİKTARI'!A:F,3,0)</f>
        <v>10</v>
      </c>
      <c r="AA35" s="7">
        <f>VLOOKUP(A:A,'[1]DÜNYA YILLAR İHRACATI'!A:G,3,0)</f>
        <v>72</v>
      </c>
      <c r="AB35" s="7">
        <f>VLOOKUP(A:A,'[1]DÜNYA YILLAR İHRACAT MİKTARI'!A:F,4,0)</f>
        <v>12</v>
      </c>
      <c r="AC35" s="7">
        <f>VLOOKUP(A:A,'[1]DÜNYA YILLAR İHRACATI'!A:G,4,0)</f>
        <v>95</v>
      </c>
      <c r="AD35" s="7">
        <f>VLOOKUP(A:A,'[1]DÜNYA YILLAR İHRACAT MİKTARI'!A:F,5,0)</f>
        <v>593</v>
      </c>
      <c r="AE35" s="7">
        <f>VLOOKUP(A:A,'[1]DÜNYA YILLAR İHRACATI'!A:G,5,0)</f>
        <v>647</v>
      </c>
      <c r="AF35" s="7">
        <f>VLOOKUP(A:A,'[1]DÜNYA YILLAR İHRACAT MİKTARI'!A:F,6,0)</f>
        <v>127</v>
      </c>
      <c r="AG35" s="7">
        <f>VLOOKUP(A:A,'[1]DÜNYA YILLAR İHRACATI'!A:G,6,0)</f>
        <v>307</v>
      </c>
      <c r="AH35" s="7">
        <f>VLOOKUP(A:A,'[1]DÜNYA YILLAR İHRACATI'!A:G,7,0)</f>
        <v>-52.55023183925811</v>
      </c>
      <c r="AI35" s="7">
        <f>VLOOKUP(A:A,'[1]DÜNYA EXPORT TRADE INDC'!A:L,2,0)</f>
        <v>307</v>
      </c>
      <c r="AJ35" s="7">
        <f>VLOOKUP(A:A,'[1]DÜNYA EXPORT TRADE INDC'!A:L,3,0)</f>
        <v>-54174</v>
      </c>
      <c r="AK35" s="7">
        <f>VLOOKUP(A:A,'[1]DÜNYA EXPORT TRADE INDC'!A:L,4,0)</f>
        <v>127</v>
      </c>
      <c r="AL35" s="7">
        <f>VLOOKUP(A:A,'[1]DÜNYA EXPORT TRADE INDC'!A:L,6,0)</f>
        <v>2417</v>
      </c>
      <c r="AM35" s="7">
        <f>VLOOKUP(A:A,'[1]DÜNYA EXPORT TRADE INDC'!A:L,7,0)</f>
        <v>82</v>
      </c>
      <c r="AN35" s="7">
        <f>VLOOKUP(A:A,'[1]DÜNYA EXPORT TRADE INDC'!A:L,8,0)</f>
        <v>110</v>
      </c>
      <c r="AO35" s="7">
        <f>VLOOKUP(A:A,'[1]DÜNYA EXPORT TRADE INDC'!A:L,9,0)</f>
        <v>-53</v>
      </c>
      <c r="AP35" s="7">
        <f>VLOOKUP(A:A,'[1]DÜNYA EXPORT TRADE INDC'!A:L,10,0)</f>
        <v>0</v>
      </c>
      <c r="AQ35" s="7">
        <f>VLOOKUP(A:A,'[1]DÜNYA EXPORT TRADE INDC'!A:L,11,0)</f>
        <v>8890</v>
      </c>
      <c r="AR35" s="7" t="str">
        <f>VLOOKUP(A:A,'[1]DÜNYA EXPORT TRADE INDC'!A:L,12,0)</f>
        <v>0.39</v>
      </c>
      <c r="AS35" s="7">
        <f>VLOOKUP(A:A,'[1]TÜRKİYE YILLAR İHRACAT'!A:G,2,0)</f>
        <v>1</v>
      </c>
      <c r="AT35" s="7">
        <f>VLOOKUP(A:A,'[1]TÜRKİYE YILLAR İHRACAT'!A:G,3,0)</f>
        <v>0</v>
      </c>
      <c r="AU35" s="7">
        <f>VLOOKUP(A:A,'[1]TÜRKİYE YILLAR İHRACAT'!A:G,4,0)</f>
        <v>0</v>
      </c>
      <c r="AV35" s="7">
        <f>VLOOKUP(A:A,'[1]TÜRKİYE YILLAR İHRACAT'!A:G,5,0)</f>
        <v>15</v>
      </c>
      <c r="AW35" s="7">
        <f>VLOOKUP(A:A,'[1]TÜRKİYE YILLAR İHRACAT'!A:G,6,0)</f>
        <v>0</v>
      </c>
      <c r="AX35" s="7">
        <f>VLOOKUP(A:A,'[1]TÜRKİYE YILLAR İHRACAT'!A:G,7,0)</f>
        <v>-100</v>
      </c>
    </row>
    <row r="36" spans="1:50" x14ac:dyDescent="0.25">
      <c r="A36" s="8" t="s">
        <v>66</v>
      </c>
      <c r="B36" s="5">
        <f>VLOOKUP(A:A,'[1]DÜNYA YILLAR İTHALAT MİKTARI'!A:F,2,0)</f>
        <v>32128</v>
      </c>
      <c r="C36" s="5">
        <v>29789</v>
      </c>
      <c r="D36" s="5">
        <f>VLOOKUP(A:A,'[1]DÜNYA YILLAR İTHALAT MİKTARI'!A:F,3,0)</f>
        <v>35424</v>
      </c>
      <c r="E36" s="5">
        <v>23507</v>
      </c>
      <c r="F36" s="5" t="s">
        <v>274</v>
      </c>
      <c r="G36" s="5">
        <v>48481</v>
      </c>
      <c r="H36" s="5">
        <f>VLOOKUP(A:A,'[1]DÜNYA YILLAR İTHALAT MİKTARI'!A:F,5,0)</f>
        <v>49792</v>
      </c>
      <c r="I36" s="5">
        <v>51597</v>
      </c>
      <c r="J36" s="5">
        <f>VLOOKUP(A:A,'[1]DÜNYA YILLAR İTHALAT MİKTARI'!A:F,6,0)</f>
        <v>41858</v>
      </c>
      <c r="K36" s="5">
        <v>53038</v>
      </c>
      <c r="L36" s="6">
        <f t="shared" si="0"/>
        <v>2.7927980308932692</v>
      </c>
      <c r="M36" s="6">
        <f>VLOOKUP($A:$A,'[1]DÜNYA IMPORT TRADE INDC'!$A:$L,2,0)</f>
        <v>53038</v>
      </c>
      <c r="N36" s="6">
        <f>VLOOKUP($A:$A,'[1]DÜNYA IMPORT TRADE INDC'!$A:$L,3,0)</f>
        <v>2162</v>
      </c>
      <c r="O36" s="6">
        <f>VLOOKUP($A:$A,'[1]DÜNYA IMPORT TRADE INDC'!$A:$L,4,0)</f>
        <v>41858</v>
      </c>
      <c r="P36" s="6">
        <f>VLOOKUP($A:$A,'[1]DÜNYA IMPORT TRADE INDC'!$A:$L,5,0)</f>
        <v>1267</v>
      </c>
      <c r="Q36" s="6">
        <f>VLOOKUP($A:$A,'[1]DÜNYA IMPORT TRADE INDC'!$A:$L,6,0)</f>
        <v>21</v>
      </c>
      <c r="R36" s="6">
        <f>VLOOKUP($A:$A,'[1]DÜNYA IMPORT TRADE INDC'!$A:$L,7,0)</f>
        <v>9</v>
      </c>
      <c r="S36" s="6">
        <f>VLOOKUP($A:$A,'[1]DÜNYA IMPORT TRADE INDC'!$A:$L,8,0)</f>
        <v>3</v>
      </c>
      <c r="T36" s="6">
        <f t="shared" si="1"/>
        <v>0.48739807009184544</v>
      </c>
      <c r="U36" s="6">
        <f>VLOOKUP($A:$A,'[1]DÜNYA IMPORT TRADE INDC'!$A:$L,10,0)</f>
        <v>5365</v>
      </c>
      <c r="V36" s="7" t="str">
        <f>VLOOKUP($A:$A,'[1]DÜNYA IMPORT TRADE INDC'!$A:$L,11,0)</f>
        <v>0.25</v>
      </c>
      <c r="W36" s="6">
        <f>VLOOKUP($A:$A,'[1]DÜNYA IMPORT TRADE INDC'!$A:$L,12,0)</f>
        <v>42591</v>
      </c>
      <c r="X36" s="7">
        <f>VLOOKUP(A:A,'[1]DÜNYA YILLAR İHRACAT MİKTARI'!A:F,2,0)</f>
        <v>47923</v>
      </c>
      <c r="Y36" s="7">
        <f>VLOOKUP(A:A,'[1]DÜNYA YILLAR İHRACATI'!A:G,2,0)</f>
        <v>57103</v>
      </c>
      <c r="Z36" s="7">
        <f>VLOOKUP(A:A,'[1]DÜNYA YILLAR İHRACAT MİKTARI'!A:F,3,0)</f>
        <v>52217</v>
      </c>
      <c r="AA36" s="7">
        <f>VLOOKUP(A:A,'[1]DÜNYA YILLAR İHRACATI'!A:G,3,0)</f>
        <v>41280</v>
      </c>
      <c r="AB36" s="7">
        <f>VLOOKUP(A:A,'[1]DÜNYA YILLAR İHRACAT MİKTARI'!A:F,4,0)</f>
        <v>40565</v>
      </c>
      <c r="AC36" s="7">
        <f>VLOOKUP(A:A,'[1]DÜNYA YILLAR İHRACATI'!A:G,4,0)</f>
        <v>48894</v>
      </c>
      <c r="AD36" s="7">
        <f>VLOOKUP(A:A,'[1]DÜNYA YILLAR İHRACAT MİKTARI'!A:F,5,0)</f>
        <v>28655</v>
      </c>
      <c r="AE36" s="7">
        <f>VLOOKUP(A:A,'[1]DÜNYA YILLAR İHRACATI'!A:G,5,0)</f>
        <v>45017</v>
      </c>
      <c r="AF36" s="7">
        <f>VLOOKUP(A:A,'[1]DÜNYA YILLAR İHRACAT MİKTARI'!A:F,6,0)</f>
        <v>39095</v>
      </c>
      <c r="AG36" s="7">
        <f>VLOOKUP(A:A,'[1]DÜNYA YILLAR İHRACATI'!A:G,6,0)</f>
        <v>55200</v>
      </c>
      <c r="AH36" s="7">
        <f>VLOOKUP(A:A,'[1]DÜNYA YILLAR İHRACATI'!A:G,7,0)</f>
        <v>22.620343425816912</v>
      </c>
      <c r="AI36" s="7">
        <f>VLOOKUP(A:A,'[1]DÜNYA EXPORT TRADE INDC'!A:L,2,0)</f>
        <v>55200</v>
      </c>
      <c r="AJ36" s="7">
        <f>VLOOKUP(A:A,'[1]DÜNYA EXPORT TRADE INDC'!A:L,3,0)</f>
        <v>2162</v>
      </c>
      <c r="AK36" s="7">
        <f>VLOOKUP(A:A,'[1]DÜNYA EXPORT TRADE INDC'!A:L,4,0)</f>
        <v>39095</v>
      </c>
      <c r="AL36" s="7">
        <f>VLOOKUP(A:A,'[1]DÜNYA EXPORT TRADE INDC'!A:L,6,0)</f>
        <v>1412</v>
      </c>
      <c r="AM36" s="7">
        <f>VLOOKUP(A:A,'[1]DÜNYA EXPORT TRADE INDC'!A:L,7,0)</f>
        <v>0</v>
      </c>
      <c r="AN36" s="7">
        <f>VLOOKUP(A:A,'[1]DÜNYA EXPORT TRADE INDC'!A:L,8,0)</f>
        <v>-10</v>
      </c>
      <c r="AO36" s="7">
        <f>VLOOKUP(A:A,'[1]DÜNYA EXPORT TRADE INDC'!A:L,9,0)</f>
        <v>23</v>
      </c>
      <c r="AP36" s="7">
        <f>VLOOKUP(A:A,'[1]DÜNYA EXPORT TRADE INDC'!A:L,10,0)</f>
        <v>0.5</v>
      </c>
      <c r="AQ36" s="7">
        <f>VLOOKUP(A:A,'[1]DÜNYA EXPORT TRADE INDC'!A:L,11,0)</f>
        <v>5620</v>
      </c>
      <c r="AR36" s="7" t="str">
        <f>VLOOKUP(A:A,'[1]DÜNYA EXPORT TRADE INDC'!A:L,12,0)</f>
        <v>0.1</v>
      </c>
      <c r="AS36" s="7">
        <f>VLOOKUP(A:A,'[1]TÜRKİYE YILLAR İHRACAT'!A:G,2,0)</f>
        <v>0</v>
      </c>
      <c r="AT36" s="7">
        <f>VLOOKUP(A:A,'[1]TÜRKİYE YILLAR İHRACAT'!A:G,3,0)</f>
        <v>515</v>
      </c>
      <c r="AU36" s="7">
        <f>VLOOKUP(A:A,'[1]TÜRKİYE YILLAR İHRACAT'!A:G,4,0)</f>
        <v>603</v>
      </c>
      <c r="AV36" s="7">
        <f>VLOOKUP(A:A,'[1]TÜRKİYE YILLAR İHRACAT'!A:G,5,0)</f>
        <v>280</v>
      </c>
      <c r="AW36" s="7">
        <f>VLOOKUP(A:A,'[1]TÜRKİYE YILLAR İHRACAT'!A:G,6,0)</f>
        <v>385</v>
      </c>
      <c r="AX36" s="7">
        <f>VLOOKUP(A:A,'[1]TÜRKİYE YILLAR İHRACAT'!A:G,7,0)</f>
        <v>37.5</v>
      </c>
    </row>
    <row r="37" spans="1:50" x14ac:dyDescent="0.25">
      <c r="A37" s="4" t="s">
        <v>67</v>
      </c>
      <c r="B37" s="5">
        <f>VLOOKUP(A:A,'[1]DÜNYA YILLAR İTHALAT MİKTARI'!A:F,2,0)</f>
        <v>58868</v>
      </c>
      <c r="C37" s="5">
        <v>58499</v>
      </c>
      <c r="D37" s="5">
        <f>VLOOKUP(A:A,'[1]DÜNYA YILLAR İTHALAT MİKTARI'!A:F,3,0)</f>
        <v>58912</v>
      </c>
      <c r="E37" s="5">
        <v>62235</v>
      </c>
      <c r="F37" s="5">
        <f>VLOOKUP(A:A,'[1]DÜNYA YILLAR İTHALAT MİKTARI'!A:F,4,0)</f>
        <v>65567</v>
      </c>
      <c r="G37" s="5">
        <v>70553</v>
      </c>
      <c r="H37" s="5">
        <f>VLOOKUP(A:A,'[1]DÜNYA YILLAR İTHALAT MİKTARI'!A:F,5,0)</f>
        <v>73212</v>
      </c>
      <c r="I37" s="5">
        <v>81124</v>
      </c>
      <c r="J37" s="5">
        <f>VLOOKUP(A:A,'[1]DÜNYA YILLAR İTHALAT MİKTARI'!A:F,6,0)</f>
        <v>55877</v>
      </c>
      <c r="K37" s="5">
        <v>50601</v>
      </c>
      <c r="L37" s="6">
        <f t="shared" si="0"/>
        <v>-37.625117104679255</v>
      </c>
      <c r="M37" s="6">
        <f>VLOOKUP($A:$A,'[1]DÜNYA IMPORT TRADE INDC'!$A:$L,2,0)</f>
        <v>50601</v>
      </c>
      <c r="N37" s="6">
        <f>VLOOKUP($A:$A,'[1]DÜNYA IMPORT TRADE INDC'!$A:$L,3,0)</f>
        <v>-31792</v>
      </c>
      <c r="O37" s="6">
        <f>VLOOKUP($A:$A,'[1]DÜNYA IMPORT TRADE INDC'!$A:$L,4,0)</f>
        <v>55877</v>
      </c>
      <c r="P37" s="6">
        <f>VLOOKUP($A:$A,'[1]DÜNYA IMPORT TRADE INDC'!$A:$L,5,0)</f>
        <v>906</v>
      </c>
      <c r="Q37" s="6">
        <f>VLOOKUP($A:$A,'[1]DÜNYA IMPORT TRADE INDC'!$A:$L,6,0)</f>
        <v>0</v>
      </c>
      <c r="R37" s="6">
        <f>VLOOKUP($A:$A,'[1]DÜNYA IMPORT TRADE INDC'!$A:$L,7,0)</f>
        <v>1</v>
      </c>
      <c r="S37" s="6">
        <f>VLOOKUP($A:$A,'[1]DÜNYA IMPORT TRADE INDC'!$A:$L,8,0)</f>
        <v>-38</v>
      </c>
      <c r="T37" s="6">
        <f t="shared" si="1"/>
        <v>0.46500301189180349</v>
      </c>
      <c r="U37" s="6">
        <f>VLOOKUP($A:$A,'[1]DÜNYA IMPORT TRADE INDC'!$A:$L,10,0)</f>
        <v>7302</v>
      </c>
      <c r="V37" s="7" t="str">
        <f>VLOOKUP($A:$A,'[1]DÜNYA IMPORT TRADE INDC'!$A:$L,11,0)</f>
        <v>0.12</v>
      </c>
      <c r="W37" s="7" t="str">
        <f>VLOOKUP($A:$A,'[1]DÜNYA IMPORT TRADE INDC'!$A:$L,12,0)</f>
        <v>0.1</v>
      </c>
      <c r="X37" s="7">
        <f>VLOOKUP(A:A,'[1]DÜNYA YILLAR İHRACAT MİKTARI'!A:F,2,0)</f>
        <v>18106</v>
      </c>
      <c r="Y37" s="7">
        <f>VLOOKUP(A:A,'[1]DÜNYA YILLAR İHRACATI'!A:G,2,0)</f>
        <v>24461</v>
      </c>
      <c r="Z37" s="7">
        <f>VLOOKUP(A:A,'[1]DÜNYA YILLAR İHRACAT MİKTARI'!A:F,3,0)</f>
        <v>14432</v>
      </c>
      <c r="AA37" s="7">
        <f>VLOOKUP(A:A,'[1]DÜNYA YILLAR İHRACATI'!A:G,3,0)</f>
        <v>20613</v>
      </c>
      <c r="AB37" s="7">
        <f>VLOOKUP(A:A,'[1]DÜNYA YILLAR İHRACAT MİKTARI'!A:F,4,0)</f>
        <v>18033</v>
      </c>
      <c r="AC37" s="7">
        <f>VLOOKUP(A:A,'[1]DÜNYA YILLAR İHRACATI'!A:G,4,0)</f>
        <v>27722</v>
      </c>
      <c r="AD37" s="7">
        <f>VLOOKUP(A:A,'[1]DÜNYA YILLAR İHRACAT MİKTARI'!A:F,5,0)</f>
        <v>14742</v>
      </c>
      <c r="AE37" s="7">
        <f>VLOOKUP(A:A,'[1]DÜNYA YILLAR İHRACATI'!A:G,5,0)</f>
        <v>22618</v>
      </c>
      <c r="AF37" s="7">
        <f>VLOOKUP(A:A,'[1]DÜNYA YILLAR İHRACAT MİKTARI'!A:F,6,0)</f>
        <v>15952</v>
      </c>
      <c r="AG37" s="7">
        <f>VLOOKUP(A:A,'[1]DÜNYA YILLAR İHRACATI'!A:G,6,0)</f>
        <v>18809</v>
      </c>
      <c r="AH37" s="7">
        <f>VLOOKUP(A:A,'[1]DÜNYA YILLAR İHRACATI'!A:G,7,0)</f>
        <v>-16.840569457953841</v>
      </c>
      <c r="AI37" s="7">
        <f>VLOOKUP(A:A,'[1]DÜNYA EXPORT TRADE INDC'!A:L,2,0)</f>
        <v>18809</v>
      </c>
      <c r="AJ37" s="7">
        <f>VLOOKUP(A:A,'[1]DÜNYA EXPORT TRADE INDC'!A:L,3,0)</f>
        <v>-31792</v>
      </c>
      <c r="AK37" s="7">
        <f>VLOOKUP(A:A,'[1]DÜNYA EXPORT TRADE INDC'!A:L,4,0)</f>
        <v>15952</v>
      </c>
      <c r="AL37" s="7">
        <f>VLOOKUP(A:A,'[1]DÜNYA EXPORT TRADE INDC'!A:L,6,0)</f>
        <v>1179</v>
      </c>
      <c r="AM37" s="7">
        <f>VLOOKUP(A:A,'[1]DÜNYA EXPORT TRADE INDC'!A:L,7,0)</f>
        <v>-4</v>
      </c>
      <c r="AN37" s="7">
        <f>VLOOKUP(A:A,'[1]DÜNYA EXPORT TRADE INDC'!A:L,8,0)</f>
        <v>-2</v>
      </c>
      <c r="AO37" s="7">
        <f>VLOOKUP(A:A,'[1]DÜNYA EXPORT TRADE INDC'!A:L,9,0)</f>
        <v>-17</v>
      </c>
      <c r="AP37" s="7">
        <f>VLOOKUP(A:A,'[1]DÜNYA EXPORT TRADE INDC'!A:L,10,0)</f>
        <v>0.2</v>
      </c>
      <c r="AQ37" s="7">
        <f>VLOOKUP(A:A,'[1]DÜNYA EXPORT TRADE INDC'!A:L,11,0)</f>
        <v>2675</v>
      </c>
      <c r="AR37" s="7" t="str">
        <f>VLOOKUP(A:A,'[1]DÜNYA EXPORT TRADE INDC'!A:L,12,0)</f>
        <v>0.19</v>
      </c>
      <c r="AS37" s="7">
        <f>VLOOKUP(A:A,'[1]TÜRKİYE YILLAR İHRACAT'!A:G,2,0)</f>
        <v>42</v>
      </c>
      <c r="AT37" s="7">
        <f>VLOOKUP(A:A,'[1]TÜRKİYE YILLAR İHRACAT'!A:G,3,0)</f>
        <v>0</v>
      </c>
      <c r="AU37" s="7">
        <f>VLOOKUP(A:A,'[1]TÜRKİYE YILLAR İHRACAT'!A:G,4,0)</f>
        <v>0</v>
      </c>
      <c r="AV37" s="7">
        <f>VLOOKUP(A:A,'[1]TÜRKİYE YILLAR İHRACAT'!A:G,5,0)</f>
        <v>26</v>
      </c>
      <c r="AW37" s="7">
        <f>VLOOKUP(A:A,'[1]TÜRKİYE YILLAR İHRACAT'!A:G,6,0)</f>
        <v>0</v>
      </c>
      <c r="AX37" s="7">
        <f>VLOOKUP(A:A,'[1]TÜRKİYE YILLAR İHRACAT'!A:G,7,0)</f>
        <v>-100</v>
      </c>
    </row>
    <row r="38" spans="1:50" x14ac:dyDescent="0.25">
      <c r="A38" s="8" t="s">
        <v>68</v>
      </c>
      <c r="B38" s="5">
        <f>VLOOKUP(A:A,'[1]DÜNYA YILLAR İTHALAT MİKTARI'!A:F,2,0)</f>
        <v>111787</v>
      </c>
      <c r="C38" s="5">
        <v>81717</v>
      </c>
      <c r="D38" s="5">
        <f>VLOOKUP(A:A,'[1]DÜNYA YILLAR İTHALAT MİKTARI'!A:F,3,0)</f>
        <v>108164</v>
      </c>
      <c r="E38" s="5">
        <v>108896</v>
      </c>
      <c r="F38" s="5">
        <f>VLOOKUP(A:A,'[1]DÜNYA YILLAR İTHALAT MİKTARI'!A:F,4,0)</f>
        <v>76464</v>
      </c>
      <c r="G38" s="5">
        <v>67343</v>
      </c>
      <c r="H38" s="5">
        <f>VLOOKUP(A:A,'[1]DÜNYA YILLAR İTHALAT MİKTARI'!A:F,5,0)</f>
        <v>75321</v>
      </c>
      <c r="I38" s="5">
        <v>67981</v>
      </c>
      <c r="J38" s="5">
        <f>VLOOKUP(A:A,'[1]DÜNYA YILLAR İTHALAT MİKTARI'!A:F,6,0)</f>
        <v>64922</v>
      </c>
      <c r="K38" s="5">
        <v>49141</v>
      </c>
      <c r="L38" s="6">
        <f t="shared" si="0"/>
        <v>-27.713625866050805</v>
      </c>
      <c r="M38" s="6">
        <f>VLOOKUP($A:$A,'[1]DÜNYA IMPORT TRADE INDC'!$A:$L,2,0)</f>
        <v>49141</v>
      </c>
      <c r="N38" s="6">
        <f>VLOOKUP($A:$A,'[1]DÜNYA IMPORT TRADE INDC'!$A:$L,3,0)</f>
        <v>-37518</v>
      </c>
      <c r="O38" s="6">
        <f>VLOOKUP($A:$A,'[1]DÜNYA IMPORT TRADE INDC'!$A:$L,4,0)</f>
        <v>64922</v>
      </c>
      <c r="P38" s="6">
        <f>VLOOKUP($A:$A,'[1]DÜNYA IMPORT TRADE INDC'!$A:$L,5,0)</f>
        <v>757</v>
      </c>
      <c r="Q38" s="6">
        <f>VLOOKUP($A:$A,'[1]DÜNYA IMPORT TRADE INDC'!$A:$L,6,0)</f>
        <v>-14</v>
      </c>
      <c r="R38" s="6">
        <f>VLOOKUP($A:$A,'[1]DÜNYA IMPORT TRADE INDC'!$A:$L,7,0)</f>
        <v>-13</v>
      </c>
      <c r="S38" s="6">
        <f>VLOOKUP($A:$A,'[1]DÜNYA IMPORT TRADE INDC'!$A:$L,8,0)</f>
        <v>-28</v>
      </c>
      <c r="T38" s="6">
        <f t="shared" si="1"/>
        <v>0.45158619409448658</v>
      </c>
      <c r="U38" s="6">
        <f>VLOOKUP($A:$A,'[1]DÜNYA IMPORT TRADE INDC'!$A:$L,10,0)</f>
        <v>10458</v>
      </c>
      <c r="V38" s="7" t="str">
        <f>VLOOKUP($A:$A,'[1]DÜNYA IMPORT TRADE INDC'!$A:$L,11,0)</f>
        <v>0.22</v>
      </c>
      <c r="W38" s="6">
        <f>VLOOKUP($A:$A,'[1]DÜNYA IMPORT TRADE INDC'!$A:$L,12,0)</f>
        <v>42621</v>
      </c>
      <c r="X38" s="7">
        <f>VLOOKUP(A:A,'[1]DÜNYA YILLAR İHRACAT MİKTARI'!A:F,2,0)</f>
        <v>31839</v>
      </c>
      <c r="Y38" s="7">
        <f>VLOOKUP(A:A,'[1]DÜNYA YILLAR İHRACATI'!A:G,2,0)</f>
        <v>20859</v>
      </c>
      <c r="Z38" s="7">
        <f>VLOOKUP(A:A,'[1]DÜNYA YILLAR İHRACAT MİKTARI'!A:F,3,0)</f>
        <v>12732</v>
      </c>
      <c r="AA38" s="7">
        <f>VLOOKUP(A:A,'[1]DÜNYA YILLAR İHRACATI'!A:G,3,0)</f>
        <v>16839</v>
      </c>
      <c r="AB38" s="7">
        <f>VLOOKUP(A:A,'[1]DÜNYA YILLAR İHRACAT MİKTARI'!A:F,4,0)</f>
        <v>11985</v>
      </c>
      <c r="AC38" s="7">
        <f>VLOOKUP(A:A,'[1]DÜNYA YILLAR İHRACATI'!A:G,4,0)</f>
        <v>16719</v>
      </c>
      <c r="AD38" s="7">
        <f>VLOOKUP(A:A,'[1]DÜNYA YILLAR İHRACAT MİKTARI'!A:F,5,0)</f>
        <v>9411</v>
      </c>
      <c r="AE38" s="7">
        <f>VLOOKUP(A:A,'[1]DÜNYA YILLAR İHRACATI'!A:G,5,0)</f>
        <v>12070</v>
      </c>
      <c r="AF38" s="7">
        <f>VLOOKUP(A:A,'[1]DÜNYA YILLAR İHRACAT MİKTARI'!A:F,6,0)</f>
        <v>11521</v>
      </c>
      <c r="AG38" s="7">
        <f>VLOOKUP(A:A,'[1]DÜNYA YILLAR İHRACATI'!A:G,6,0)</f>
        <v>11623</v>
      </c>
      <c r="AH38" s="7">
        <f>VLOOKUP(A:A,'[1]DÜNYA YILLAR İHRACATI'!A:G,7,0)</f>
        <v>-3.7033968516984261</v>
      </c>
      <c r="AI38" s="7">
        <f>VLOOKUP(A:A,'[1]DÜNYA EXPORT TRADE INDC'!A:L,2,0)</f>
        <v>11623</v>
      </c>
      <c r="AJ38" s="7">
        <f>VLOOKUP(A:A,'[1]DÜNYA EXPORT TRADE INDC'!A:L,3,0)</f>
        <v>-37518</v>
      </c>
      <c r="AK38" s="7">
        <f>VLOOKUP(A:A,'[1]DÜNYA EXPORT TRADE INDC'!A:L,4,0)</f>
        <v>11521</v>
      </c>
      <c r="AL38" s="7">
        <f>VLOOKUP(A:A,'[1]DÜNYA EXPORT TRADE INDC'!A:L,6,0)</f>
        <v>1009</v>
      </c>
      <c r="AM38" s="7">
        <f>VLOOKUP(A:A,'[1]DÜNYA EXPORT TRADE INDC'!A:L,7,0)</f>
        <v>-14</v>
      </c>
      <c r="AN38" s="7">
        <f>VLOOKUP(A:A,'[1]DÜNYA EXPORT TRADE INDC'!A:L,8,0)</f>
        <v>-21</v>
      </c>
      <c r="AO38" s="7">
        <f>VLOOKUP(A:A,'[1]DÜNYA EXPORT TRADE INDC'!A:L,9,0)</f>
        <v>-4</v>
      </c>
      <c r="AP38" s="7">
        <f>VLOOKUP(A:A,'[1]DÜNYA EXPORT TRADE INDC'!A:L,10,0)</f>
        <v>0.1</v>
      </c>
      <c r="AQ38" s="7">
        <f>VLOOKUP(A:A,'[1]DÜNYA EXPORT TRADE INDC'!A:L,11,0)</f>
        <v>1417</v>
      </c>
      <c r="AR38" s="7" t="str">
        <f>VLOOKUP(A:A,'[1]DÜNYA EXPORT TRADE INDC'!A:L,12,0)</f>
        <v>0.17</v>
      </c>
      <c r="AS38" s="7">
        <f>VLOOKUP(A:A,'[1]TÜRKİYE YILLAR İHRACAT'!A:G,2,0)</f>
        <v>603</v>
      </c>
      <c r="AT38" s="7">
        <f>VLOOKUP(A:A,'[1]TÜRKİYE YILLAR İHRACAT'!A:G,3,0)</f>
        <v>2128</v>
      </c>
      <c r="AU38" s="7">
        <f>VLOOKUP(A:A,'[1]TÜRKİYE YILLAR İHRACAT'!A:G,4,0)</f>
        <v>1090</v>
      </c>
      <c r="AV38" s="7">
        <f>VLOOKUP(A:A,'[1]TÜRKİYE YILLAR İHRACAT'!A:G,5,0)</f>
        <v>379</v>
      </c>
      <c r="AW38" s="7">
        <f>VLOOKUP(A:A,'[1]TÜRKİYE YILLAR İHRACAT'!A:G,6,0)</f>
        <v>563</v>
      </c>
      <c r="AX38" s="7">
        <f>VLOOKUP(A:A,'[1]TÜRKİYE YILLAR İHRACAT'!A:G,7,0)</f>
        <v>48.548812664907651</v>
      </c>
    </row>
    <row r="39" spans="1:50" ht="47.25" x14ac:dyDescent="0.25">
      <c r="A39" s="4" t="s">
        <v>69</v>
      </c>
      <c r="B39" s="5">
        <f>VLOOKUP(A:A,'[1]DÜNYA YILLAR İTHALAT MİKTARI'!A:F,2,0)</f>
        <v>113545</v>
      </c>
      <c r="C39" s="5">
        <v>125131</v>
      </c>
      <c r="D39" s="5">
        <f>VLOOKUP(A:A,'[1]DÜNYA YILLAR İTHALAT MİKTARI'!A:F,3,0)</f>
        <v>181799</v>
      </c>
      <c r="E39" s="5">
        <v>186141</v>
      </c>
      <c r="F39" s="5">
        <f>VLOOKUP(A:A,'[1]DÜNYA YILLAR İTHALAT MİKTARI'!A:F,4,0)</f>
        <v>135139</v>
      </c>
      <c r="G39" s="5">
        <v>137941</v>
      </c>
      <c r="H39" s="5">
        <f>VLOOKUP(A:A,'[1]DÜNYA YILLAR İTHALAT MİKTARI'!A:F,5,0)</f>
        <v>172182</v>
      </c>
      <c r="I39" s="5">
        <v>169291</v>
      </c>
      <c r="J39" s="5">
        <f>VLOOKUP(A:A,'[1]DÜNYA YILLAR İTHALAT MİKTARI'!A:F,6,0)</f>
        <v>45920</v>
      </c>
      <c r="K39" s="5">
        <v>47350</v>
      </c>
      <c r="L39" s="6">
        <f t="shared" si="0"/>
        <v>-72.030409177097425</v>
      </c>
      <c r="M39" s="6">
        <f>VLOOKUP($A:$A,'[1]DÜNYA IMPORT TRADE INDC'!$A:$L,2,0)</f>
        <v>47351</v>
      </c>
      <c r="N39" s="6">
        <f>VLOOKUP($A:$A,'[1]DÜNYA IMPORT TRADE INDC'!$A:$L,3,0)</f>
        <v>-47277</v>
      </c>
      <c r="O39" s="6">
        <f>VLOOKUP($A:$A,'[1]DÜNYA IMPORT TRADE INDC'!$A:$L,4,0)</f>
        <v>45920</v>
      </c>
      <c r="P39" s="6">
        <f>VLOOKUP($A:$A,'[1]DÜNYA IMPORT TRADE INDC'!$A:$L,5,0)</f>
        <v>1031</v>
      </c>
      <c r="Q39" s="6">
        <f>VLOOKUP($A:$A,'[1]DÜNYA IMPORT TRADE INDC'!$A:$L,6,0)</f>
        <v>-15</v>
      </c>
      <c r="R39" s="6">
        <f>VLOOKUP($A:$A,'[1]DÜNYA IMPORT TRADE INDC'!$A:$L,7,0)</f>
        <v>-19</v>
      </c>
      <c r="S39" s="6">
        <f>VLOOKUP($A:$A,'[1]DÜNYA IMPORT TRADE INDC'!$A:$L,8,0)</f>
        <v>-72</v>
      </c>
      <c r="T39" s="6">
        <f t="shared" si="1"/>
        <v>0.43512761828969576</v>
      </c>
      <c r="U39" s="6">
        <f>VLOOKUP($A:$A,'[1]DÜNYA IMPORT TRADE INDC'!$A:$L,10,0)</f>
        <v>5022</v>
      </c>
      <c r="V39" s="7" t="str">
        <f>VLOOKUP($A:$A,'[1]DÜNYA IMPORT TRADE INDC'!$A:$L,11,0)</f>
        <v>0.67</v>
      </c>
      <c r="W39" s="6">
        <f>VLOOKUP($A:$A,'[1]DÜNYA IMPORT TRADE INDC'!$A:$L,12,0)</f>
        <v>42434</v>
      </c>
      <c r="X39" s="7">
        <f>VLOOKUP(A:A,'[1]DÜNYA YILLAR İHRACAT MİKTARI'!A:F,2,0)</f>
        <v>150</v>
      </c>
      <c r="Y39" s="7">
        <f>VLOOKUP(A:A,'[1]DÜNYA YILLAR İHRACATI'!A:G,2,0)</f>
        <v>177</v>
      </c>
      <c r="Z39" s="7">
        <f>VLOOKUP(A:A,'[1]DÜNYA YILLAR İHRACAT MİKTARI'!A:F,3,0)</f>
        <v>0</v>
      </c>
      <c r="AA39" s="7">
        <f>VLOOKUP(A:A,'[1]DÜNYA YILLAR İHRACATI'!A:G,3,0)</f>
        <v>0</v>
      </c>
      <c r="AB39" s="7">
        <f>VLOOKUP(A:A,'[1]DÜNYA YILLAR İHRACAT MİKTARI'!A:F,4,0)</f>
        <v>0</v>
      </c>
      <c r="AC39" s="7">
        <f>VLOOKUP(A:A,'[1]DÜNYA YILLAR İHRACATI'!A:G,4,0)</f>
        <v>0</v>
      </c>
      <c r="AD39" s="7">
        <f>VLOOKUP(A:A,'[1]DÜNYA YILLAR İHRACAT MİKTARI'!A:F,5,0)</f>
        <v>0</v>
      </c>
      <c r="AE39" s="7">
        <f>VLOOKUP(A:A,'[1]DÜNYA YILLAR İHRACATI'!A:G,5,0)</f>
        <v>0</v>
      </c>
      <c r="AF39" s="7">
        <f>VLOOKUP(A:A,'[1]DÜNYA YILLAR İHRACAT MİKTARI'!A:F,6,0)</f>
        <v>55</v>
      </c>
      <c r="AG39" s="7">
        <f>VLOOKUP(A:A,'[1]DÜNYA YILLAR İHRACATI'!A:G,6,0)</f>
        <v>74</v>
      </c>
      <c r="AH39" s="7" t="e">
        <f>VLOOKUP(A:A,'[1]DÜNYA YILLAR İHRACATI'!A:G,7,0)</f>
        <v>#DIV/0!</v>
      </c>
      <c r="AI39" s="7">
        <f>VLOOKUP(A:A,'[1]DÜNYA EXPORT TRADE INDC'!A:L,2,0)</f>
        <v>74</v>
      </c>
      <c r="AJ39" s="7">
        <f>VLOOKUP(A:A,'[1]DÜNYA EXPORT TRADE INDC'!A:L,3,0)</f>
        <v>-47277</v>
      </c>
      <c r="AK39" s="7">
        <f>VLOOKUP(A:A,'[1]DÜNYA EXPORT TRADE INDC'!A:L,4,0)</f>
        <v>55</v>
      </c>
      <c r="AL39" s="7">
        <f>VLOOKUP(A:A,'[1]DÜNYA EXPORT TRADE INDC'!A:L,6,0)</f>
        <v>1345</v>
      </c>
      <c r="AM39" s="7">
        <f>VLOOKUP(A:A,'[1]DÜNYA EXPORT TRADE INDC'!A:L,7,0)</f>
        <v>-65</v>
      </c>
      <c r="AN39" s="7">
        <f>VLOOKUP(A:A,'[1]DÜNYA EXPORT TRADE INDC'!A:L,8,0)</f>
        <v>0</v>
      </c>
      <c r="AO39" s="7">
        <f>VLOOKUP(A:A,'[1]DÜNYA EXPORT TRADE INDC'!A:L,9,0)</f>
        <v>0</v>
      </c>
      <c r="AP39" s="7">
        <f>VLOOKUP(A:A,'[1]DÜNYA EXPORT TRADE INDC'!A:L,10,0)</f>
        <v>0</v>
      </c>
      <c r="AQ39" s="7">
        <f>VLOOKUP(A:A,'[1]DÜNYA EXPORT TRADE INDC'!A:L,11,0)</f>
        <v>13995</v>
      </c>
      <c r="AR39" s="7" t="str">
        <f>VLOOKUP(A:A,'[1]DÜNYA EXPORT TRADE INDC'!A:L,12,0)</f>
        <v>0.73</v>
      </c>
      <c r="AS39" s="7">
        <f>VLOOKUP(A:A,'[1]TÜRKİYE YILLAR İHRACAT'!A:G,2,0)</f>
        <v>0</v>
      </c>
      <c r="AT39" s="7">
        <f>VLOOKUP(A:A,'[1]TÜRKİYE YILLAR İHRACAT'!A:G,3,0)</f>
        <v>0</v>
      </c>
      <c r="AU39" s="7">
        <f>VLOOKUP(A:A,'[1]TÜRKİYE YILLAR İHRACAT'!A:G,4,0)</f>
        <v>0</v>
      </c>
      <c r="AV39" s="7">
        <f>VLOOKUP(A:A,'[1]TÜRKİYE YILLAR İHRACAT'!A:G,5,0)</f>
        <v>9</v>
      </c>
      <c r="AW39" s="7">
        <f>VLOOKUP(A:A,'[1]TÜRKİYE YILLAR İHRACAT'!A:G,6,0)</f>
        <v>0</v>
      </c>
      <c r="AX39" s="7">
        <f>VLOOKUP(A:A,'[1]TÜRKİYE YILLAR İHRACAT'!A:G,7,0)</f>
        <v>-100</v>
      </c>
    </row>
    <row r="40" spans="1:50" x14ac:dyDescent="0.25">
      <c r="A40" s="8" t="s">
        <v>70</v>
      </c>
      <c r="B40" s="5">
        <f>VLOOKUP(A:A,'[1]DÜNYA YILLAR İTHALAT MİKTARI'!A:F,2,0)</f>
        <v>32842</v>
      </c>
      <c r="C40" s="5">
        <v>34729</v>
      </c>
      <c r="D40" s="5" t="s">
        <v>274</v>
      </c>
      <c r="E40" s="5">
        <v>25332</v>
      </c>
      <c r="F40" s="5" t="s">
        <v>274</v>
      </c>
      <c r="G40" s="5">
        <v>26568</v>
      </c>
      <c r="H40" s="5">
        <f>VLOOKUP(A:A,'[1]DÜNYA YILLAR İTHALAT MİKTARI'!A:F,5,0)</f>
        <v>14795</v>
      </c>
      <c r="I40" s="5">
        <v>17564</v>
      </c>
      <c r="J40" s="5" t="str">
        <f>VLOOKUP(A:A,'[1]DÜNYA YILLAR İTHALAT MİKTARI'!A:F,6,0)</f>
        <v>No Quantity</v>
      </c>
      <c r="K40" s="5">
        <v>45775</v>
      </c>
      <c r="L40" s="6">
        <f t="shared" si="0"/>
        <v>160.61831017991346</v>
      </c>
      <c r="M40" s="6">
        <f>VLOOKUP($A:$A,'[1]DÜNYA IMPORT TRADE INDC'!$A:$L,2,0)</f>
        <v>45775</v>
      </c>
      <c r="N40" s="6">
        <f>VLOOKUP($A:$A,'[1]DÜNYA IMPORT TRADE INDC'!$A:$L,3,0)</f>
        <v>-32231</v>
      </c>
      <c r="O40" s="6">
        <f>VLOOKUP($A:$A,'[1]DÜNYA IMPORT TRADE INDC'!$A:$L,4,0)</f>
        <v>0</v>
      </c>
      <c r="P40" s="6">
        <f>VLOOKUP($A:$A,'[1]DÜNYA IMPORT TRADE INDC'!$A:$L,5,0)</f>
        <v>0</v>
      </c>
      <c r="Q40" s="6">
        <f>VLOOKUP($A:$A,'[1]DÜNYA IMPORT TRADE INDC'!$A:$L,6,0)</f>
        <v>2</v>
      </c>
      <c r="R40" s="6">
        <f>VLOOKUP($A:$A,'[1]DÜNYA IMPORT TRADE INDC'!$A:$L,7,0)</f>
        <v>0</v>
      </c>
      <c r="S40" s="6">
        <f>VLOOKUP($A:$A,'[1]DÜNYA IMPORT TRADE INDC'!$A:$L,8,0)</f>
        <v>161</v>
      </c>
      <c r="T40" s="6">
        <f t="shared" si="1"/>
        <v>0.4206539963508093</v>
      </c>
      <c r="U40" s="6">
        <f>VLOOKUP($A:$A,'[1]DÜNYA IMPORT TRADE INDC'!$A:$L,10,0)</f>
        <v>2981</v>
      </c>
      <c r="V40" s="7" t="str">
        <f>VLOOKUP($A:$A,'[1]DÜNYA IMPORT TRADE INDC'!$A:$L,11,0)</f>
        <v>0.81</v>
      </c>
      <c r="W40" s="6">
        <f>VLOOKUP($A:$A,'[1]DÜNYA IMPORT TRADE INDC'!$A:$L,12,0)</f>
        <v>21</v>
      </c>
      <c r="X40" s="7">
        <f>VLOOKUP(A:A,'[1]DÜNYA YILLAR İHRACAT MİKTARI'!A:F,2,0)</f>
        <v>13388</v>
      </c>
      <c r="Y40" s="7">
        <f>VLOOKUP(A:A,'[1]DÜNYA YILLAR İHRACATI'!A:G,2,0)</f>
        <v>9430</v>
      </c>
      <c r="Z40" s="7">
        <f>VLOOKUP(A:A,'[1]DÜNYA YILLAR İHRACAT MİKTARI'!A:F,3,0)</f>
        <v>14607</v>
      </c>
      <c r="AA40" s="7">
        <f>VLOOKUP(A:A,'[1]DÜNYA YILLAR İHRACATI'!A:G,3,0)</f>
        <v>11615</v>
      </c>
      <c r="AB40" s="7">
        <f>VLOOKUP(A:A,'[1]DÜNYA YILLAR İHRACAT MİKTARI'!A:F,4,0)</f>
        <v>8020</v>
      </c>
      <c r="AC40" s="7">
        <f>VLOOKUP(A:A,'[1]DÜNYA YILLAR İHRACATI'!A:G,4,0)</f>
        <v>8138</v>
      </c>
      <c r="AD40" s="7">
        <f>VLOOKUP(A:A,'[1]DÜNYA YILLAR İHRACAT MİKTARI'!A:F,5,0)</f>
        <v>25332</v>
      </c>
      <c r="AE40" s="7">
        <f>VLOOKUP(A:A,'[1]DÜNYA YILLAR İHRACATI'!A:G,5,0)</f>
        <v>20737</v>
      </c>
      <c r="AF40" s="7">
        <f>VLOOKUP(A:A,'[1]DÜNYA YILLAR İHRACAT MİKTARI'!A:F,6,0)</f>
        <v>14973</v>
      </c>
      <c r="AG40" s="7">
        <f>VLOOKUP(A:A,'[1]DÜNYA YILLAR İHRACATI'!A:G,6,0)</f>
        <v>13544</v>
      </c>
      <c r="AH40" s="7">
        <f>VLOOKUP(A:A,'[1]DÜNYA YILLAR İHRACATI'!A:G,7,0)</f>
        <v>-34.686791724936107</v>
      </c>
      <c r="AI40" s="7">
        <f>VLOOKUP(A:A,'[1]DÜNYA EXPORT TRADE INDC'!A:L,2,0)</f>
        <v>13544</v>
      </c>
      <c r="AJ40" s="7">
        <f>VLOOKUP(A:A,'[1]DÜNYA EXPORT TRADE INDC'!A:L,3,0)</f>
        <v>-32231</v>
      </c>
      <c r="AK40" s="7">
        <f>VLOOKUP(A:A,'[1]DÜNYA EXPORT TRADE INDC'!A:L,4,0)</f>
        <v>14973</v>
      </c>
      <c r="AL40" s="7">
        <f>VLOOKUP(A:A,'[1]DÜNYA EXPORT TRADE INDC'!A:L,6,0)</f>
        <v>905</v>
      </c>
      <c r="AM40" s="7">
        <f>VLOOKUP(A:A,'[1]DÜNYA EXPORT TRADE INDC'!A:L,7,0)</f>
        <v>14</v>
      </c>
      <c r="AN40" s="7">
        <f>VLOOKUP(A:A,'[1]DÜNYA EXPORT TRADE INDC'!A:L,8,0)</f>
        <v>8</v>
      </c>
      <c r="AO40" s="7">
        <f>VLOOKUP(A:A,'[1]DÜNYA EXPORT TRADE INDC'!A:L,9,0)</f>
        <v>-35</v>
      </c>
      <c r="AP40" s="7">
        <f>VLOOKUP(A:A,'[1]DÜNYA EXPORT TRADE INDC'!A:L,10,0)</f>
        <v>0.1</v>
      </c>
      <c r="AQ40" s="7">
        <f>VLOOKUP(A:A,'[1]DÜNYA EXPORT TRADE INDC'!A:L,11,0)</f>
        <v>1815</v>
      </c>
      <c r="AR40" s="7" t="str">
        <f>VLOOKUP(A:A,'[1]DÜNYA EXPORT TRADE INDC'!A:L,12,0)</f>
        <v>0.5</v>
      </c>
      <c r="AS40" s="7" t="e">
        <f>VLOOKUP(A:A,'[1]TÜRKİYE YILLAR İHRACAT'!A:G,2,0)</f>
        <v>#N/A</v>
      </c>
      <c r="AT40" s="7" t="e">
        <f>VLOOKUP(A:A,'[1]TÜRKİYE YILLAR İHRACAT'!A:G,3,0)</f>
        <v>#N/A</v>
      </c>
      <c r="AU40" s="7" t="e">
        <f>VLOOKUP(A:A,'[1]TÜRKİYE YILLAR İHRACAT'!A:G,4,0)</f>
        <v>#N/A</v>
      </c>
      <c r="AV40" s="7" t="e">
        <f>VLOOKUP(A:A,'[1]TÜRKİYE YILLAR İHRACAT'!A:G,5,0)</f>
        <v>#N/A</v>
      </c>
      <c r="AW40" s="7" t="e">
        <f>VLOOKUP(A:A,'[1]TÜRKİYE YILLAR İHRACAT'!A:G,6,0)</f>
        <v>#N/A</v>
      </c>
      <c r="AX40" s="7" t="e">
        <f>VLOOKUP(A:A,'[1]TÜRKİYE YILLAR İHRACAT'!A:G,7,0)</f>
        <v>#N/A</v>
      </c>
    </row>
    <row r="41" spans="1:50" x14ac:dyDescent="0.25">
      <c r="A41" s="4" t="s">
        <v>71</v>
      </c>
      <c r="B41" s="5">
        <f>VLOOKUP(A:A,'[1]DÜNYA YILLAR İTHALAT MİKTARI'!A:F,2,0)</f>
        <v>81603</v>
      </c>
      <c r="C41" s="5">
        <v>38092</v>
      </c>
      <c r="D41" s="5">
        <f>VLOOKUP(A:A,'[1]DÜNYA YILLAR İTHALAT MİKTARI'!A:F,3,0)</f>
        <v>80204</v>
      </c>
      <c r="E41" s="5">
        <v>37579</v>
      </c>
      <c r="F41" s="5">
        <f>VLOOKUP(A:A,'[1]DÜNYA YILLAR İTHALAT MİKTARI'!A:F,4,0)</f>
        <v>80408</v>
      </c>
      <c r="G41" s="5">
        <v>46531</v>
      </c>
      <c r="H41" s="5">
        <f>VLOOKUP(A:A,'[1]DÜNYA YILLAR İTHALAT MİKTARI'!A:F,5,0)</f>
        <v>80013</v>
      </c>
      <c r="I41" s="5">
        <v>45644</v>
      </c>
      <c r="J41" s="5">
        <f>VLOOKUP(A:A,'[1]DÜNYA YILLAR İTHALAT MİKTARI'!A:F,6,0)</f>
        <v>72292</v>
      </c>
      <c r="K41" s="5">
        <v>44846</v>
      </c>
      <c r="L41" s="6">
        <f t="shared" si="0"/>
        <v>-1.7483130312856014</v>
      </c>
      <c r="M41" s="6">
        <f>VLOOKUP($A:$A,'[1]DÜNYA IMPORT TRADE INDC'!$A:$L,2,0)</f>
        <v>44846</v>
      </c>
      <c r="N41" s="6">
        <f>VLOOKUP($A:$A,'[1]DÜNYA IMPORT TRADE INDC'!$A:$L,3,0)</f>
        <v>-44842</v>
      </c>
      <c r="O41" s="6">
        <f>VLOOKUP($A:$A,'[1]DÜNYA IMPORT TRADE INDC'!$A:$L,4,0)</f>
        <v>72292</v>
      </c>
      <c r="P41" s="6">
        <f>VLOOKUP($A:$A,'[1]DÜNYA IMPORT TRADE INDC'!$A:$L,5,0)</f>
        <v>620</v>
      </c>
      <c r="Q41" s="6">
        <f>VLOOKUP($A:$A,'[1]DÜNYA IMPORT TRADE INDC'!$A:$L,6,0)</f>
        <v>5</v>
      </c>
      <c r="R41" s="6">
        <f>VLOOKUP($A:$A,'[1]DÜNYA IMPORT TRADE INDC'!$A:$L,7,0)</f>
        <v>-2</v>
      </c>
      <c r="S41" s="6">
        <f>VLOOKUP($A:$A,'[1]DÜNYA IMPORT TRADE INDC'!$A:$L,8,0)</f>
        <v>-2</v>
      </c>
      <c r="T41" s="6">
        <f t="shared" si="1"/>
        <v>0.41211685680717414</v>
      </c>
      <c r="U41" s="6">
        <f>VLOOKUP($A:$A,'[1]DÜNYA IMPORT TRADE INDC'!$A:$L,10,0)</f>
        <v>7094</v>
      </c>
      <c r="V41" s="7" t="str">
        <f>VLOOKUP($A:$A,'[1]DÜNYA IMPORT TRADE INDC'!$A:$L,11,0)</f>
        <v>0.17</v>
      </c>
      <c r="W41" s="6">
        <f>VLOOKUP($A:$A,'[1]DÜNYA IMPORT TRADE INDC'!$A:$L,12,0)</f>
        <v>42618</v>
      </c>
      <c r="X41" s="7">
        <f>VLOOKUP(A:A,'[1]DÜNYA YILLAR İHRACAT MİKTARI'!A:F,2,0)</f>
        <v>288</v>
      </c>
      <c r="Y41" s="7">
        <f>VLOOKUP(A:A,'[1]DÜNYA YILLAR İHRACATI'!A:G,2,0)</f>
        <v>411</v>
      </c>
      <c r="Z41" s="7">
        <f>VLOOKUP(A:A,'[1]DÜNYA YILLAR İHRACAT MİKTARI'!A:F,3,0)</f>
        <v>196</v>
      </c>
      <c r="AA41" s="7">
        <f>VLOOKUP(A:A,'[1]DÜNYA YILLAR İHRACATI'!A:G,3,0)</f>
        <v>150</v>
      </c>
      <c r="AB41" s="7">
        <f>VLOOKUP(A:A,'[1]DÜNYA YILLAR İHRACAT MİKTARI'!A:F,4,0)</f>
        <v>250</v>
      </c>
      <c r="AC41" s="7">
        <f>VLOOKUP(A:A,'[1]DÜNYA YILLAR İHRACATI'!A:G,4,0)</f>
        <v>63</v>
      </c>
      <c r="AD41" s="7">
        <f>VLOOKUP(A:A,'[1]DÜNYA YILLAR İHRACAT MİKTARI'!A:F,5,0)</f>
        <v>61</v>
      </c>
      <c r="AE41" s="7">
        <f>VLOOKUP(A:A,'[1]DÜNYA YILLAR İHRACATI'!A:G,5,0)</f>
        <v>57</v>
      </c>
      <c r="AF41" s="7">
        <f>VLOOKUP(A:A,'[1]DÜNYA YILLAR İHRACAT MİKTARI'!A:F,6,0)</f>
        <v>2</v>
      </c>
      <c r="AG41" s="7">
        <f>VLOOKUP(A:A,'[1]DÜNYA YILLAR İHRACATI'!A:G,6,0)</f>
        <v>4</v>
      </c>
      <c r="AH41" s="7">
        <f>VLOOKUP(A:A,'[1]DÜNYA YILLAR İHRACATI'!A:G,7,0)</f>
        <v>-92.982456140350877</v>
      </c>
      <c r="AI41" s="7">
        <f>VLOOKUP(A:A,'[1]DÜNYA EXPORT TRADE INDC'!A:L,2,0)</f>
        <v>4</v>
      </c>
      <c r="AJ41" s="7">
        <f>VLOOKUP(A:A,'[1]DÜNYA EXPORT TRADE INDC'!A:L,3,0)</f>
        <v>-44842</v>
      </c>
      <c r="AK41" s="7">
        <f>VLOOKUP(A:A,'[1]DÜNYA EXPORT TRADE INDC'!A:L,4,0)</f>
        <v>2</v>
      </c>
      <c r="AL41" s="7">
        <f>VLOOKUP(A:A,'[1]DÜNYA EXPORT TRADE INDC'!A:L,6,0)</f>
        <v>2000</v>
      </c>
      <c r="AM41" s="7">
        <f>VLOOKUP(A:A,'[1]DÜNYA EXPORT TRADE INDC'!A:L,7,0)</f>
        <v>-65</v>
      </c>
      <c r="AN41" s="7">
        <f>VLOOKUP(A:A,'[1]DÜNYA EXPORT TRADE INDC'!A:L,8,0)</f>
        <v>-67</v>
      </c>
      <c r="AO41" s="7">
        <f>VLOOKUP(A:A,'[1]DÜNYA EXPORT TRADE INDC'!A:L,9,0)</f>
        <v>-93</v>
      </c>
      <c r="AP41" s="7">
        <f>VLOOKUP(A:A,'[1]DÜNYA EXPORT TRADE INDC'!A:L,10,0)</f>
        <v>0</v>
      </c>
      <c r="AQ41" s="7">
        <f>VLOOKUP(A:A,'[1]DÜNYA EXPORT TRADE INDC'!A:L,11,0)</f>
        <v>11550</v>
      </c>
      <c r="AR41" s="7" t="str">
        <f>VLOOKUP(A:A,'[1]DÜNYA EXPORT TRADE INDC'!A:L,12,0)</f>
        <v>0.38</v>
      </c>
      <c r="AS41" s="7">
        <f>VLOOKUP(A:A,'[1]TÜRKİYE YILLAR İHRACAT'!A:G,2,0)</f>
        <v>0</v>
      </c>
      <c r="AT41" s="7">
        <f>VLOOKUP(A:A,'[1]TÜRKİYE YILLAR İHRACAT'!A:G,3,0)</f>
        <v>6</v>
      </c>
      <c r="AU41" s="7">
        <f>VLOOKUP(A:A,'[1]TÜRKİYE YILLAR İHRACAT'!A:G,4,0)</f>
        <v>0</v>
      </c>
      <c r="AV41" s="7">
        <f>VLOOKUP(A:A,'[1]TÜRKİYE YILLAR İHRACAT'!A:G,5,0)</f>
        <v>0</v>
      </c>
      <c r="AW41" s="7">
        <f>VLOOKUP(A:A,'[1]TÜRKİYE YILLAR İHRACAT'!A:G,6,0)</f>
        <v>13</v>
      </c>
      <c r="AX41" s="7" t="e">
        <f>VLOOKUP(A:A,'[1]TÜRKİYE YILLAR İHRACAT'!A:G,7,0)</f>
        <v>#DIV/0!</v>
      </c>
    </row>
    <row r="42" spans="1:50" x14ac:dyDescent="0.25">
      <c r="A42" s="8" t="s">
        <v>72</v>
      </c>
      <c r="B42" s="5">
        <f>VLOOKUP(A:A,'[1]DÜNYA YILLAR İTHALAT MİKTARI'!A:F,2,0)</f>
        <v>50588</v>
      </c>
      <c r="C42" s="5">
        <v>47370</v>
      </c>
      <c r="D42" s="5">
        <f>VLOOKUP(A:A,'[1]DÜNYA YILLAR İTHALAT MİKTARI'!A:F,3,0)</f>
        <v>43643</v>
      </c>
      <c r="E42" s="5">
        <v>53636</v>
      </c>
      <c r="F42" s="5">
        <f>VLOOKUP(A:A,'[1]DÜNYA YILLAR İTHALAT MİKTARI'!A:F,4,0)</f>
        <v>56906</v>
      </c>
      <c r="G42" s="5">
        <v>62649</v>
      </c>
      <c r="H42" s="5">
        <f>VLOOKUP(A:A,'[1]DÜNYA YILLAR İTHALAT MİKTARI'!A:F,5,0)</f>
        <v>58990</v>
      </c>
      <c r="I42" s="5">
        <v>58047</v>
      </c>
      <c r="J42" s="5">
        <f>VLOOKUP(A:A,'[1]DÜNYA YILLAR İTHALAT MİKTARI'!A:F,6,0)</f>
        <v>54723</v>
      </c>
      <c r="K42" s="5">
        <v>42183</v>
      </c>
      <c r="L42" s="6">
        <f t="shared" si="0"/>
        <v>-27.329577755956379</v>
      </c>
      <c r="M42" s="6">
        <f>VLOOKUP($A:$A,'[1]DÜNYA IMPORT TRADE INDC'!$A:$L,2,0)</f>
        <v>42184</v>
      </c>
      <c r="N42" s="6">
        <f>VLOOKUP($A:$A,'[1]DÜNYA IMPORT TRADE INDC'!$A:$L,3,0)</f>
        <v>-42184</v>
      </c>
      <c r="O42" s="6">
        <f>VLOOKUP($A:$A,'[1]DÜNYA IMPORT TRADE INDC'!$A:$L,4,0)</f>
        <v>0</v>
      </c>
      <c r="P42" s="6">
        <f>VLOOKUP($A:$A,'[1]DÜNYA IMPORT TRADE INDC'!$A:$L,5,0)</f>
        <v>0</v>
      </c>
      <c r="Q42" s="6">
        <f>VLOOKUP($A:$A,'[1]DÜNYA IMPORT TRADE INDC'!$A:$L,6,0)</f>
        <v>-1</v>
      </c>
      <c r="R42" s="6">
        <f>VLOOKUP($A:$A,'[1]DÜNYA IMPORT TRADE INDC'!$A:$L,7,0)</f>
        <v>4</v>
      </c>
      <c r="S42" s="6">
        <f>VLOOKUP($A:$A,'[1]DÜNYA IMPORT TRADE INDC'!$A:$L,8,0)</f>
        <v>-27</v>
      </c>
      <c r="T42" s="6">
        <f t="shared" si="1"/>
        <v>0.3876449487289173</v>
      </c>
      <c r="U42" s="6">
        <f>VLOOKUP($A:$A,'[1]DÜNYA IMPORT TRADE INDC'!$A:$L,10,0)</f>
        <v>10963</v>
      </c>
      <c r="V42" s="7" t="str">
        <f>VLOOKUP($A:$A,'[1]DÜNYA IMPORT TRADE INDC'!$A:$L,11,0)</f>
        <v>0.42</v>
      </c>
      <c r="W42" s="6">
        <f>VLOOKUP($A:$A,'[1]DÜNYA IMPORT TRADE INDC'!$A:$L,12,0)</f>
        <v>50</v>
      </c>
      <c r="X42" s="7" t="e">
        <f>VLOOKUP(A:A,'[1]DÜNYA YILLAR İHRACAT MİKTARI'!A:F,2,0)</f>
        <v>#N/A</v>
      </c>
      <c r="Y42" s="7" t="e">
        <f>VLOOKUP(A:A,'[1]DÜNYA YILLAR İHRACATI'!A:G,2,0)</f>
        <v>#N/A</v>
      </c>
      <c r="Z42" s="7" t="e">
        <f>VLOOKUP(A:A,'[1]DÜNYA YILLAR İHRACAT MİKTARI'!A:F,3,0)</f>
        <v>#N/A</v>
      </c>
      <c r="AA42" s="7" t="e">
        <f>VLOOKUP(A:A,'[1]DÜNYA YILLAR İHRACATI'!A:G,3,0)</f>
        <v>#N/A</v>
      </c>
      <c r="AB42" s="7" t="e">
        <f>VLOOKUP(A:A,'[1]DÜNYA YILLAR İHRACAT MİKTARI'!A:F,4,0)</f>
        <v>#N/A</v>
      </c>
      <c r="AC42" s="7" t="e">
        <f>VLOOKUP(A:A,'[1]DÜNYA YILLAR İHRACATI'!A:G,4,0)</f>
        <v>#N/A</v>
      </c>
      <c r="AD42" s="7" t="e">
        <f>VLOOKUP(A:A,'[1]DÜNYA YILLAR İHRACAT MİKTARI'!A:F,5,0)</f>
        <v>#N/A</v>
      </c>
      <c r="AE42" s="7" t="e">
        <f>VLOOKUP(A:A,'[1]DÜNYA YILLAR İHRACATI'!A:G,5,0)</f>
        <v>#N/A</v>
      </c>
      <c r="AF42" s="7" t="e">
        <f>VLOOKUP(A:A,'[1]DÜNYA YILLAR İHRACAT MİKTARI'!A:F,6,0)</f>
        <v>#N/A</v>
      </c>
      <c r="AG42" s="7" t="e">
        <f>VLOOKUP(A:A,'[1]DÜNYA YILLAR İHRACATI'!A:G,6,0)</f>
        <v>#N/A</v>
      </c>
      <c r="AH42" s="7" t="e">
        <f>VLOOKUP(A:A,'[1]DÜNYA YILLAR İHRACATI'!A:G,7,0)</f>
        <v>#N/A</v>
      </c>
      <c r="AI42" s="7" t="e">
        <f>VLOOKUP(A:A,'[1]DÜNYA EXPORT TRADE INDC'!A:L,2,0)</f>
        <v>#N/A</v>
      </c>
      <c r="AJ42" s="7" t="e">
        <f>VLOOKUP(A:A,'[1]DÜNYA EXPORT TRADE INDC'!A:L,3,0)</f>
        <v>#N/A</v>
      </c>
      <c r="AK42" s="7" t="e">
        <f>VLOOKUP(A:A,'[1]DÜNYA EXPORT TRADE INDC'!A:L,4,0)</f>
        <v>#N/A</v>
      </c>
      <c r="AL42" s="7" t="e">
        <f>VLOOKUP(A:A,'[1]DÜNYA EXPORT TRADE INDC'!A:L,6,0)</f>
        <v>#N/A</v>
      </c>
      <c r="AM42" s="7" t="e">
        <f>VLOOKUP(A:A,'[1]DÜNYA EXPORT TRADE INDC'!A:L,7,0)</f>
        <v>#N/A</v>
      </c>
      <c r="AN42" s="7" t="e">
        <f>VLOOKUP(A:A,'[1]DÜNYA EXPORT TRADE INDC'!A:L,8,0)</f>
        <v>#N/A</v>
      </c>
      <c r="AO42" s="7" t="e">
        <f>VLOOKUP(A:A,'[1]DÜNYA EXPORT TRADE INDC'!A:L,9,0)</f>
        <v>#N/A</v>
      </c>
      <c r="AP42" s="7" t="e">
        <f>VLOOKUP(A:A,'[1]DÜNYA EXPORT TRADE INDC'!A:L,10,0)</f>
        <v>#N/A</v>
      </c>
      <c r="AQ42" s="7" t="e">
        <f>VLOOKUP(A:A,'[1]DÜNYA EXPORT TRADE INDC'!A:L,11,0)</f>
        <v>#N/A</v>
      </c>
      <c r="AR42" s="7" t="e">
        <f>VLOOKUP(A:A,'[1]DÜNYA EXPORT TRADE INDC'!A:L,12,0)</f>
        <v>#N/A</v>
      </c>
      <c r="AS42" s="7">
        <f>VLOOKUP(A:A,'[1]TÜRKİYE YILLAR İHRACAT'!A:G,2,0)</f>
        <v>0</v>
      </c>
      <c r="AT42" s="7">
        <f>VLOOKUP(A:A,'[1]TÜRKİYE YILLAR İHRACAT'!A:G,3,0)</f>
        <v>6</v>
      </c>
      <c r="AU42" s="7">
        <f>VLOOKUP(A:A,'[1]TÜRKİYE YILLAR İHRACAT'!A:G,4,0)</f>
        <v>9</v>
      </c>
      <c r="AV42" s="7">
        <f>VLOOKUP(A:A,'[1]TÜRKİYE YILLAR İHRACAT'!A:G,5,0)</f>
        <v>0</v>
      </c>
      <c r="AW42" s="7">
        <f>VLOOKUP(A:A,'[1]TÜRKİYE YILLAR İHRACAT'!A:G,6,0)</f>
        <v>18</v>
      </c>
      <c r="AX42" s="7" t="e">
        <f>VLOOKUP(A:A,'[1]TÜRKİYE YILLAR İHRACAT'!A:G,7,0)</f>
        <v>#DIV/0!</v>
      </c>
    </row>
    <row r="43" spans="1:50" x14ac:dyDescent="0.25">
      <c r="A43" s="4" t="s">
        <v>73</v>
      </c>
      <c r="B43" s="5">
        <f>VLOOKUP(A:A,'[1]DÜNYA YILLAR İTHALAT MİKTARI'!A:F,2,0)</f>
        <v>108113</v>
      </c>
      <c r="C43" s="5">
        <v>84464</v>
      </c>
      <c r="D43" s="5">
        <f>VLOOKUP(A:A,'[1]DÜNYA YILLAR İTHALAT MİKTARI'!A:F,3,0)</f>
        <v>102062</v>
      </c>
      <c r="E43" s="5">
        <v>75469</v>
      </c>
      <c r="F43" s="5">
        <f>VLOOKUP(A:A,'[1]DÜNYA YILLAR İTHALAT MİKTARI'!A:F,4,0)</f>
        <v>129171</v>
      </c>
      <c r="G43" s="5">
        <v>111763</v>
      </c>
      <c r="H43" s="5">
        <f>VLOOKUP(A:A,'[1]DÜNYA YILLAR İTHALAT MİKTARI'!A:F,5,0)</f>
        <v>132116</v>
      </c>
      <c r="I43" s="5">
        <v>111664</v>
      </c>
      <c r="J43" s="5">
        <f>VLOOKUP(A:A,'[1]DÜNYA YILLAR İTHALAT MİKTARI'!A:F,6,0)</f>
        <v>49917</v>
      </c>
      <c r="K43" s="5">
        <v>40664</v>
      </c>
      <c r="L43" s="6">
        <f t="shared" si="0"/>
        <v>-63.583607966757413</v>
      </c>
      <c r="M43" s="6">
        <f>VLOOKUP($A:$A,'[1]DÜNYA IMPORT TRADE INDC'!$A:$L,2,0)</f>
        <v>40664</v>
      </c>
      <c r="N43" s="6">
        <f>VLOOKUP($A:$A,'[1]DÜNYA IMPORT TRADE INDC'!$A:$L,3,0)</f>
        <v>-9017</v>
      </c>
      <c r="O43" s="6">
        <f>VLOOKUP($A:$A,'[1]DÜNYA IMPORT TRADE INDC'!$A:$L,4,0)</f>
        <v>49917</v>
      </c>
      <c r="P43" s="6">
        <f>VLOOKUP($A:$A,'[1]DÜNYA IMPORT TRADE INDC'!$A:$L,5,0)</f>
        <v>815</v>
      </c>
      <c r="Q43" s="6">
        <f>VLOOKUP($A:$A,'[1]DÜNYA IMPORT TRADE INDC'!$A:$L,6,0)</f>
        <v>-4</v>
      </c>
      <c r="R43" s="6">
        <f>VLOOKUP($A:$A,'[1]DÜNYA IMPORT TRADE INDC'!$A:$L,7,0)</f>
        <v>-6</v>
      </c>
      <c r="S43" s="6">
        <f>VLOOKUP($A:$A,'[1]DÜNYA IMPORT TRADE INDC'!$A:$L,8,0)</f>
        <v>-34</v>
      </c>
      <c r="T43" s="6">
        <f t="shared" si="1"/>
        <v>0.37368594445896913</v>
      </c>
      <c r="U43" s="6">
        <f>VLOOKUP($A:$A,'[1]DÜNYA IMPORT TRADE INDC'!$A:$L,10,0)</f>
        <v>7886</v>
      </c>
      <c r="V43" s="7" t="str">
        <f>VLOOKUP($A:$A,'[1]DÜNYA IMPORT TRADE INDC'!$A:$L,11,0)</f>
        <v>0.3</v>
      </c>
      <c r="W43" s="6">
        <f>VLOOKUP($A:$A,'[1]DÜNYA IMPORT TRADE INDC'!$A:$L,12,0)</f>
        <v>42462</v>
      </c>
      <c r="X43" s="7">
        <f>VLOOKUP(A:A,'[1]DÜNYA YILLAR İHRACAT MİKTARI'!A:F,2,0)</f>
        <v>18878</v>
      </c>
      <c r="Y43" s="7">
        <f>VLOOKUP(A:A,'[1]DÜNYA YILLAR İHRACATI'!A:G,2,0)</f>
        <v>13937</v>
      </c>
      <c r="Z43" s="7">
        <f>VLOOKUP(A:A,'[1]DÜNYA YILLAR İHRACAT MİKTARI'!A:F,3,0)</f>
        <v>40488</v>
      </c>
      <c r="AA43" s="7">
        <f>VLOOKUP(A:A,'[1]DÜNYA YILLAR İHRACATI'!A:G,3,0)</f>
        <v>28166</v>
      </c>
      <c r="AB43" s="7">
        <f>VLOOKUP(A:A,'[1]DÜNYA YILLAR İHRACAT MİKTARI'!A:F,4,0)</f>
        <v>17606</v>
      </c>
      <c r="AC43" s="7">
        <f>VLOOKUP(A:A,'[1]DÜNYA YILLAR İHRACATI'!A:G,4,0)</f>
        <v>16926</v>
      </c>
      <c r="AD43" s="7">
        <f>VLOOKUP(A:A,'[1]DÜNYA YILLAR İHRACAT MİKTARI'!A:F,5,0)</f>
        <v>35443</v>
      </c>
      <c r="AE43" s="7">
        <f>VLOOKUP(A:A,'[1]DÜNYA YILLAR İHRACATI'!A:G,5,0)</f>
        <v>35910</v>
      </c>
      <c r="AF43" s="7">
        <f>VLOOKUP(A:A,'[1]DÜNYA YILLAR İHRACAT MİKTARI'!A:F,6,0)</f>
        <v>36660</v>
      </c>
      <c r="AG43" s="7">
        <f>VLOOKUP(A:A,'[1]DÜNYA YILLAR İHRACATI'!A:G,6,0)</f>
        <v>31646</v>
      </c>
      <c r="AH43" s="7">
        <f>VLOOKUP(A:A,'[1]DÜNYA YILLAR İHRACATI'!A:G,7,0)</f>
        <v>-11.874129768866611</v>
      </c>
      <c r="AI43" s="7">
        <f>VLOOKUP(A:A,'[1]DÜNYA EXPORT TRADE INDC'!A:L,2,0)</f>
        <v>31647</v>
      </c>
      <c r="AJ43" s="7">
        <f>VLOOKUP(A:A,'[1]DÜNYA EXPORT TRADE INDC'!A:L,3,0)</f>
        <v>-9017</v>
      </c>
      <c r="AK43" s="7">
        <f>VLOOKUP(A:A,'[1]DÜNYA EXPORT TRADE INDC'!A:L,4,0)</f>
        <v>36660</v>
      </c>
      <c r="AL43" s="7">
        <f>VLOOKUP(A:A,'[1]DÜNYA EXPORT TRADE INDC'!A:L,6,0)</f>
        <v>863</v>
      </c>
      <c r="AM43" s="7">
        <f>VLOOKUP(A:A,'[1]DÜNYA EXPORT TRADE INDC'!A:L,7,0)</f>
        <v>17</v>
      </c>
      <c r="AN43" s="7">
        <f>VLOOKUP(A:A,'[1]DÜNYA EXPORT TRADE INDC'!A:L,8,0)</f>
        <v>6</v>
      </c>
      <c r="AO43" s="7">
        <f>VLOOKUP(A:A,'[1]DÜNYA EXPORT TRADE INDC'!A:L,9,0)</f>
        <v>73</v>
      </c>
      <c r="AP43" s="7">
        <f>VLOOKUP(A:A,'[1]DÜNYA EXPORT TRADE INDC'!A:L,10,0)</f>
        <v>0.3</v>
      </c>
      <c r="AQ43" s="7">
        <f>VLOOKUP(A:A,'[1]DÜNYA EXPORT TRADE INDC'!A:L,11,0)</f>
        <v>3756</v>
      </c>
      <c r="AR43" s="7" t="str">
        <f>VLOOKUP(A:A,'[1]DÜNYA EXPORT TRADE INDC'!A:L,12,0)</f>
        <v>0.26</v>
      </c>
      <c r="AS43" s="7">
        <f>VLOOKUP(A:A,'[1]TÜRKİYE YILLAR İHRACAT'!A:G,2,0)</f>
        <v>8</v>
      </c>
      <c r="AT43" s="7">
        <f>VLOOKUP(A:A,'[1]TÜRKİYE YILLAR İHRACAT'!A:G,3,0)</f>
        <v>26</v>
      </c>
      <c r="AU43" s="7">
        <f>VLOOKUP(A:A,'[1]TÜRKİYE YILLAR İHRACAT'!A:G,4,0)</f>
        <v>26</v>
      </c>
      <c r="AV43" s="7">
        <f>VLOOKUP(A:A,'[1]TÜRKİYE YILLAR İHRACAT'!A:G,5,0)</f>
        <v>45</v>
      </c>
      <c r="AW43" s="7">
        <f>VLOOKUP(A:A,'[1]TÜRKİYE YILLAR İHRACAT'!A:G,6,0)</f>
        <v>51</v>
      </c>
      <c r="AX43" s="7">
        <f>VLOOKUP(A:A,'[1]TÜRKİYE YILLAR İHRACAT'!A:G,7,0)</f>
        <v>13.333333333333334</v>
      </c>
    </row>
    <row r="44" spans="1:50" x14ac:dyDescent="0.25">
      <c r="A44" s="8" t="s">
        <v>74</v>
      </c>
      <c r="B44" s="5">
        <f>VLOOKUP(A:A,'[1]DÜNYA YILLAR İTHALAT MİKTARI'!A:F,2,0)</f>
        <v>61177</v>
      </c>
      <c r="C44" s="5">
        <v>49511</v>
      </c>
      <c r="D44" s="5">
        <f>VLOOKUP(A:A,'[1]DÜNYA YILLAR İTHALAT MİKTARI'!A:F,3,0)</f>
        <v>54384</v>
      </c>
      <c r="E44" s="5">
        <v>37150</v>
      </c>
      <c r="F44" s="5">
        <f>VLOOKUP(A:A,'[1]DÜNYA YILLAR İTHALAT MİKTARI'!A:F,4,0)</f>
        <v>58704</v>
      </c>
      <c r="G44" s="5">
        <v>40105</v>
      </c>
      <c r="H44" s="5">
        <f>VLOOKUP(A:A,'[1]DÜNYA YILLAR İTHALAT MİKTARI'!A:F,5,0)</f>
        <v>51218</v>
      </c>
      <c r="I44" s="5">
        <v>38903</v>
      </c>
      <c r="J44" s="5">
        <f>VLOOKUP(A:A,'[1]DÜNYA YILLAR İTHALAT MİKTARI'!A:F,6,0)</f>
        <v>53144</v>
      </c>
      <c r="K44" s="5">
        <v>40150</v>
      </c>
      <c r="L44" s="6">
        <f t="shared" si="0"/>
        <v>3.2054083232655581</v>
      </c>
      <c r="M44" s="6">
        <f>VLOOKUP($A:$A,'[1]DÜNYA IMPORT TRADE INDC'!$A:$L,2,0)</f>
        <v>40150</v>
      </c>
      <c r="N44" s="6">
        <f>VLOOKUP($A:$A,'[1]DÜNYA IMPORT TRADE INDC'!$A:$L,3,0)</f>
        <v>-38811</v>
      </c>
      <c r="O44" s="6">
        <f>VLOOKUP($A:$A,'[1]DÜNYA IMPORT TRADE INDC'!$A:$L,4,0)</f>
        <v>53144</v>
      </c>
      <c r="P44" s="6">
        <f>VLOOKUP($A:$A,'[1]DÜNYA IMPORT TRADE INDC'!$A:$L,5,0)</f>
        <v>755</v>
      </c>
      <c r="Q44" s="6">
        <f>VLOOKUP($A:$A,'[1]DÜNYA IMPORT TRADE INDC'!$A:$L,6,0)</f>
        <v>-4</v>
      </c>
      <c r="R44" s="6">
        <f>VLOOKUP($A:$A,'[1]DÜNYA IMPORT TRADE INDC'!$A:$L,7,0)</f>
        <v>-3</v>
      </c>
      <c r="S44" s="6">
        <f>VLOOKUP($A:$A,'[1]DÜNYA IMPORT TRADE INDC'!$A:$L,8,0)</f>
        <v>3</v>
      </c>
      <c r="T44" s="6">
        <f t="shared" si="1"/>
        <v>0.36896248942621507</v>
      </c>
      <c r="U44" s="6">
        <f>VLOOKUP($A:$A,'[1]DÜNYA IMPORT TRADE INDC'!$A:$L,10,0)</f>
        <v>6031</v>
      </c>
      <c r="V44" s="7" t="str">
        <f>VLOOKUP($A:$A,'[1]DÜNYA IMPORT TRADE INDC'!$A:$L,11,0)</f>
        <v>0.16</v>
      </c>
      <c r="W44" s="6">
        <f>VLOOKUP($A:$A,'[1]DÜNYA IMPORT TRADE INDC'!$A:$L,12,0)</f>
        <v>42410</v>
      </c>
      <c r="X44" s="7">
        <f>VLOOKUP(A:A,'[1]DÜNYA YILLAR İHRACAT MİKTARI'!A:F,2,0)</f>
        <v>527</v>
      </c>
      <c r="Y44" s="7">
        <f>VLOOKUP(A:A,'[1]DÜNYA YILLAR İHRACATI'!A:G,2,0)</f>
        <v>1358</v>
      </c>
      <c r="Z44" s="7">
        <f>VLOOKUP(A:A,'[1]DÜNYA YILLAR İHRACAT MİKTARI'!A:F,3,0)</f>
        <v>720</v>
      </c>
      <c r="AA44" s="7">
        <f>VLOOKUP(A:A,'[1]DÜNYA YILLAR İHRACATI'!A:G,3,0)</f>
        <v>1951</v>
      </c>
      <c r="AB44" s="7">
        <f>VLOOKUP(A:A,'[1]DÜNYA YILLAR İHRACAT MİKTARI'!A:F,4,0)</f>
        <v>610</v>
      </c>
      <c r="AC44" s="7">
        <f>VLOOKUP(A:A,'[1]DÜNYA YILLAR İHRACATI'!A:G,4,0)</f>
        <v>1569</v>
      </c>
      <c r="AD44" s="7">
        <f>VLOOKUP(A:A,'[1]DÜNYA YILLAR İHRACAT MİKTARI'!A:F,5,0)</f>
        <v>367</v>
      </c>
      <c r="AE44" s="7">
        <f>VLOOKUP(A:A,'[1]DÜNYA YILLAR İHRACATI'!A:G,5,0)</f>
        <v>1278</v>
      </c>
      <c r="AF44" s="7">
        <f>VLOOKUP(A:A,'[1]DÜNYA YILLAR İHRACAT MİKTARI'!A:F,6,0)</f>
        <v>560</v>
      </c>
      <c r="AG44" s="7">
        <f>VLOOKUP(A:A,'[1]DÜNYA YILLAR İHRACATI'!A:G,6,0)</f>
        <v>1339</v>
      </c>
      <c r="AH44" s="7">
        <f>VLOOKUP(A:A,'[1]DÜNYA YILLAR İHRACATI'!A:G,7,0)</f>
        <v>4.7730829420970267</v>
      </c>
      <c r="AI44" s="7">
        <f>VLOOKUP(A:A,'[1]DÜNYA EXPORT TRADE INDC'!A:L,2,0)</f>
        <v>1339</v>
      </c>
      <c r="AJ44" s="7">
        <f>VLOOKUP(A:A,'[1]DÜNYA EXPORT TRADE INDC'!A:L,3,0)</f>
        <v>-38811</v>
      </c>
      <c r="AK44" s="7">
        <f>VLOOKUP(A:A,'[1]DÜNYA EXPORT TRADE INDC'!A:L,4,0)</f>
        <v>560</v>
      </c>
      <c r="AL44" s="7">
        <f>VLOOKUP(A:A,'[1]DÜNYA EXPORT TRADE INDC'!A:L,6,0)</f>
        <v>2391</v>
      </c>
      <c r="AM44" s="7">
        <f>VLOOKUP(A:A,'[1]DÜNYA EXPORT TRADE INDC'!A:L,7,0)</f>
        <v>-4</v>
      </c>
      <c r="AN44" s="7">
        <f>VLOOKUP(A:A,'[1]DÜNYA EXPORT TRADE INDC'!A:L,8,0)</f>
        <v>-5</v>
      </c>
      <c r="AO44" s="7">
        <f>VLOOKUP(A:A,'[1]DÜNYA EXPORT TRADE INDC'!A:L,9,0)</f>
        <v>5</v>
      </c>
      <c r="AP44" s="7">
        <f>VLOOKUP(A:A,'[1]DÜNYA EXPORT TRADE INDC'!A:L,10,0)</f>
        <v>0</v>
      </c>
      <c r="AQ44" s="7">
        <f>VLOOKUP(A:A,'[1]DÜNYA EXPORT TRADE INDC'!A:L,11,0)</f>
        <v>5016</v>
      </c>
      <c r="AR44" s="7" t="str">
        <f>VLOOKUP(A:A,'[1]DÜNYA EXPORT TRADE INDC'!A:L,12,0)</f>
        <v>0.17</v>
      </c>
      <c r="AS44" s="7">
        <f>VLOOKUP(A:A,'[1]TÜRKİYE YILLAR İHRACAT'!A:G,2,0)</f>
        <v>37</v>
      </c>
      <c r="AT44" s="7">
        <f>VLOOKUP(A:A,'[1]TÜRKİYE YILLAR İHRACAT'!A:G,3,0)</f>
        <v>29</v>
      </c>
      <c r="AU44" s="7">
        <f>VLOOKUP(A:A,'[1]TÜRKİYE YILLAR İHRACAT'!A:G,4,0)</f>
        <v>10</v>
      </c>
      <c r="AV44" s="7">
        <f>VLOOKUP(A:A,'[1]TÜRKİYE YILLAR İHRACAT'!A:G,5,0)</f>
        <v>36</v>
      </c>
      <c r="AW44" s="7">
        <f>VLOOKUP(A:A,'[1]TÜRKİYE YILLAR İHRACAT'!A:G,6,0)</f>
        <v>37</v>
      </c>
      <c r="AX44" s="7">
        <f>VLOOKUP(A:A,'[1]TÜRKİYE YILLAR İHRACAT'!A:G,7,0)</f>
        <v>2.7777777777777777</v>
      </c>
    </row>
    <row r="45" spans="1:50" x14ac:dyDescent="0.25">
      <c r="A45" s="4" t="s">
        <v>75</v>
      </c>
      <c r="B45" s="5">
        <f>VLOOKUP(A:A,'[1]DÜNYA YILLAR İTHALAT MİKTARI'!A:F,2,0)</f>
        <v>40055</v>
      </c>
      <c r="C45" s="5">
        <v>36630</v>
      </c>
      <c r="D45" s="5">
        <f>VLOOKUP(A:A,'[1]DÜNYA YILLAR İTHALAT MİKTARI'!A:F,3,0)</f>
        <v>44983</v>
      </c>
      <c r="E45" s="5">
        <v>41388</v>
      </c>
      <c r="F45" s="5">
        <f>VLOOKUP(A:A,'[1]DÜNYA YILLAR İTHALAT MİKTARI'!A:F,4,0)</f>
        <v>38950</v>
      </c>
      <c r="G45" s="5">
        <v>35213</v>
      </c>
      <c r="H45" s="5">
        <f>VLOOKUP(A:A,'[1]DÜNYA YILLAR İTHALAT MİKTARI'!A:F,5,0)</f>
        <v>41354</v>
      </c>
      <c r="I45" s="5">
        <v>49264</v>
      </c>
      <c r="J45" s="5">
        <f>VLOOKUP(A:A,'[1]DÜNYA YILLAR İTHALAT MİKTARI'!A:F,6,0)</f>
        <v>38184</v>
      </c>
      <c r="K45" s="5">
        <v>38561</v>
      </c>
      <c r="L45" s="6">
        <f t="shared" si="0"/>
        <v>-21.725803832413121</v>
      </c>
      <c r="M45" s="6">
        <f>VLOOKUP($A:$A,'[1]DÜNYA IMPORT TRADE INDC'!$A:$L,2,0)</f>
        <v>38561</v>
      </c>
      <c r="N45" s="6">
        <f>VLOOKUP($A:$A,'[1]DÜNYA IMPORT TRADE INDC'!$A:$L,3,0)</f>
        <v>-36372</v>
      </c>
      <c r="O45" s="6">
        <f>VLOOKUP($A:$A,'[1]DÜNYA IMPORT TRADE INDC'!$A:$L,4,0)</f>
        <v>38184</v>
      </c>
      <c r="P45" s="6">
        <f>VLOOKUP($A:$A,'[1]DÜNYA IMPORT TRADE INDC'!$A:$L,5,0)</f>
        <v>1010</v>
      </c>
      <c r="Q45" s="6">
        <f>VLOOKUP($A:$A,'[1]DÜNYA IMPORT TRADE INDC'!$A:$L,6,0)</f>
        <v>3</v>
      </c>
      <c r="R45" s="6">
        <f>VLOOKUP($A:$A,'[1]DÜNYA IMPORT TRADE INDC'!$A:$L,7,0)</f>
        <v>-2</v>
      </c>
      <c r="S45" s="6">
        <f>VLOOKUP($A:$A,'[1]DÜNYA IMPORT TRADE INDC'!$A:$L,8,0)</f>
        <v>-22</v>
      </c>
      <c r="T45" s="6">
        <f t="shared" si="1"/>
        <v>0.35436021307009413</v>
      </c>
      <c r="U45" s="6">
        <f>VLOOKUP($A:$A,'[1]DÜNYA IMPORT TRADE INDC'!$A:$L,10,0)</f>
        <v>6051</v>
      </c>
      <c r="V45" s="7" t="str">
        <f>VLOOKUP($A:$A,'[1]DÜNYA IMPORT TRADE INDC'!$A:$L,11,0)</f>
        <v>0.31</v>
      </c>
      <c r="W45" s="6">
        <f>VLOOKUP($A:$A,'[1]DÜNYA IMPORT TRADE INDC'!$A:$L,12,0)</f>
        <v>42506</v>
      </c>
      <c r="X45" s="7">
        <f>VLOOKUP(A:A,'[1]DÜNYA YILLAR İHRACAT MİKTARI'!A:F,2,0)</f>
        <v>2869</v>
      </c>
      <c r="Y45" s="7">
        <f>VLOOKUP(A:A,'[1]DÜNYA YILLAR İHRACATI'!A:G,2,0)</f>
        <v>4289</v>
      </c>
      <c r="Z45" s="7">
        <f>VLOOKUP(A:A,'[1]DÜNYA YILLAR İHRACAT MİKTARI'!A:F,3,0)</f>
        <v>1260</v>
      </c>
      <c r="AA45" s="7">
        <f>VLOOKUP(A:A,'[1]DÜNYA YILLAR İHRACATI'!A:G,3,0)</f>
        <v>1498</v>
      </c>
      <c r="AB45" s="7">
        <f>VLOOKUP(A:A,'[1]DÜNYA YILLAR İHRACAT MİKTARI'!A:F,4,0)</f>
        <v>902</v>
      </c>
      <c r="AC45" s="7">
        <f>VLOOKUP(A:A,'[1]DÜNYA YILLAR İHRACATI'!A:G,4,0)</f>
        <v>1379</v>
      </c>
      <c r="AD45" s="7">
        <f>VLOOKUP(A:A,'[1]DÜNYA YILLAR İHRACAT MİKTARI'!A:F,5,0)</f>
        <v>522</v>
      </c>
      <c r="AE45" s="7">
        <f>VLOOKUP(A:A,'[1]DÜNYA YILLAR İHRACATI'!A:G,5,0)</f>
        <v>1020</v>
      </c>
      <c r="AF45" s="7">
        <f>VLOOKUP(A:A,'[1]DÜNYA YILLAR İHRACAT MİKTARI'!A:F,6,0)</f>
        <v>1145</v>
      </c>
      <c r="AG45" s="7">
        <f>VLOOKUP(A:A,'[1]DÜNYA YILLAR İHRACATI'!A:G,6,0)</f>
        <v>2189</v>
      </c>
      <c r="AH45" s="7">
        <f>VLOOKUP(A:A,'[1]DÜNYA YILLAR İHRACATI'!A:G,7,0)</f>
        <v>114.60784313725489</v>
      </c>
      <c r="AI45" s="7">
        <f>VLOOKUP(A:A,'[1]DÜNYA EXPORT TRADE INDC'!A:L,2,0)</f>
        <v>2189</v>
      </c>
      <c r="AJ45" s="7">
        <f>VLOOKUP(A:A,'[1]DÜNYA EXPORT TRADE INDC'!A:L,3,0)</f>
        <v>-36372</v>
      </c>
      <c r="AK45" s="7">
        <f>VLOOKUP(A:A,'[1]DÜNYA EXPORT TRADE INDC'!A:L,4,0)</f>
        <v>1145</v>
      </c>
      <c r="AL45" s="7">
        <f>VLOOKUP(A:A,'[1]DÜNYA EXPORT TRADE INDC'!A:L,6,0)</f>
        <v>1912</v>
      </c>
      <c r="AM45" s="7">
        <f>VLOOKUP(A:A,'[1]DÜNYA EXPORT TRADE INDC'!A:L,7,0)</f>
        <v>-16</v>
      </c>
      <c r="AN45" s="7">
        <f>VLOOKUP(A:A,'[1]DÜNYA EXPORT TRADE INDC'!A:L,8,0)</f>
        <v>-24</v>
      </c>
      <c r="AO45" s="7">
        <f>VLOOKUP(A:A,'[1]DÜNYA EXPORT TRADE INDC'!A:L,9,0)</f>
        <v>115</v>
      </c>
      <c r="AP45" s="7">
        <f>VLOOKUP(A:A,'[1]DÜNYA EXPORT TRADE INDC'!A:L,10,0)</f>
        <v>0</v>
      </c>
      <c r="AQ45" s="7">
        <f>VLOOKUP(A:A,'[1]DÜNYA EXPORT TRADE INDC'!A:L,11,0)</f>
        <v>3557</v>
      </c>
      <c r="AR45" s="7" t="str">
        <f>VLOOKUP(A:A,'[1]DÜNYA EXPORT TRADE INDC'!A:L,12,0)</f>
        <v>0.72</v>
      </c>
      <c r="AS45" s="7" t="e">
        <f>VLOOKUP(A:A,'[1]TÜRKİYE YILLAR İHRACAT'!A:G,2,0)</f>
        <v>#N/A</v>
      </c>
      <c r="AT45" s="7" t="e">
        <f>VLOOKUP(A:A,'[1]TÜRKİYE YILLAR İHRACAT'!A:G,3,0)</f>
        <v>#N/A</v>
      </c>
      <c r="AU45" s="7" t="e">
        <f>VLOOKUP(A:A,'[1]TÜRKİYE YILLAR İHRACAT'!A:G,4,0)</f>
        <v>#N/A</v>
      </c>
      <c r="AV45" s="7" t="e">
        <f>VLOOKUP(A:A,'[1]TÜRKİYE YILLAR İHRACAT'!A:G,5,0)</f>
        <v>#N/A</v>
      </c>
      <c r="AW45" s="7" t="e">
        <f>VLOOKUP(A:A,'[1]TÜRKİYE YILLAR İHRACAT'!A:G,6,0)</f>
        <v>#N/A</v>
      </c>
      <c r="AX45" s="7" t="e">
        <f>VLOOKUP(A:A,'[1]TÜRKİYE YILLAR İHRACAT'!A:G,7,0)</f>
        <v>#N/A</v>
      </c>
    </row>
    <row r="46" spans="1:50" x14ac:dyDescent="0.25">
      <c r="A46" s="8" t="s">
        <v>76</v>
      </c>
      <c r="B46" s="5">
        <f>VLOOKUP(A:A,'[1]DÜNYA YILLAR İTHALAT MİKTARI'!A:F,2,0)</f>
        <v>83756</v>
      </c>
      <c r="C46" s="5">
        <v>51025</v>
      </c>
      <c r="D46" s="5">
        <f>VLOOKUP(A:A,'[1]DÜNYA YILLAR İTHALAT MİKTARI'!A:F,3,0)</f>
        <v>77500</v>
      </c>
      <c r="E46" s="5">
        <v>48390</v>
      </c>
      <c r="F46" s="5">
        <f>VLOOKUP(A:A,'[1]DÜNYA YILLAR İTHALAT MİKTARI'!A:F,4,0)</f>
        <v>100771</v>
      </c>
      <c r="G46" s="5">
        <v>67025</v>
      </c>
      <c r="H46" s="5">
        <f>VLOOKUP(A:A,'[1]DÜNYA YILLAR İTHALAT MİKTARI'!A:F,5,0)</f>
        <v>115738</v>
      </c>
      <c r="I46" s="5">
        <v>68497</v>
      </c>
      <c r="J46" s="5">
        <f>VLOOKUP(A:A,'[1]DÜNYA YILLAR İTHALAT MİKTARI'!A:F,6,0)</f>
        <v>76967</v>
      </c>
      <c r="K46" s="5">
        <v>37328</v>
      </c>
      <c r="L46" s="6">
        <f t="shared" si="0"/>
        <v>-45.504182664934227</v>
      </c>
      <c r="M46" s="6">
        <f>VLOOKUP($A:$A,'[1]DÜNYA IMPORT TRADE INDC'!$A:$L,2,0)</f>
        <v>37329</v>
      </c>
      <c r="N46" s="6">
        <f>VLOOKUP($A:$A,'[1]DÜNYA IMPORT TRADE INDC'!$A:$L,3,0)</f>
        <v>-37329</v>
      </c>
      <c r="O46" s="6">
        <f>VLOOKUP($A:$A,'[1]DÜNYA IMPORT TRADE INDC'!$A:$L,4,0)</f>
        <v>76967</v>
      </c>
      <c r="P46" s="6">
        <f>VLOOKUP($A:$A,'[1]DÜNYA IMPORT TRADE INDC'!$A:$L,5,0)</f>
        <v>485</v>
      </c>
      <c r="Q46" s="6">
        <f>VLOOKUP($A:$A,'[1]DÜNYA IMPORT TRADE INDC'!$A:$L,6,0)</f>
        <v>-3</v>
      </c>
      <c r="R46" s="6">
        <f>VLOOKUP($A:$A,'[1]DÜNYA IMPORT TRADE INDC'!$A:$L,7,0)</f>
        <v>5</v>
      </c>
      <c r="S46" s="6">
        <f>VLOOKUP($A:$A,'[1]DÜNYA IMPORT TRADE INDC'!$A:$L,8,0)</f>
        <v>-46</v>
      </c>
      <c r="T46" s="6">
        <f t="shared" si="1"/>
        <v>0.34302943475222308</v>
      </c>
      <c r="U46" s="6">
        <f>VLOOKUP($A:$A,'[1]DÜNYA IMPORT TRADE INDC'!$A:$L,10,0)</f>
        <v>5529</v>
      </c>
      <c r="V46" s="7" t="str">
        <f>VLOOKUP($A:$A,'[1]DÜNYA IMPORT TRADE INDC'!$A:$L,11,0)</f>
        <v>0.54</v>
      </c>
      <c r="W46" s="6">
        <f>VLOOKUP($A:$A,'[1]DÜNYA IMPORT TRADE INDC'!$A:$L,12,0)</f>
        <v>42531</v>
      </c>
      <c r="X46" s="7">
        <f>VLOOKUP(A:A,'[1]DÜNYA YILLAR İHRACAT MİKTARI'!A:F,2,0)</f>
        <v>0</v>
      </c>
      <c r="Y46" s="7">
        <f>VLOOKUP(A:A,'[1]DÜNYA YILLAR İHRACATI'!A:G,2,0)</f>
        <v>0</v>
      </c>
      <c r="Z46" s="7">
        <f>VLOOKUP(A:A,'[1]DÜNYA YILLAR İHRACAT MİKTARI'!A:F,3,0)</f>
        <v>24</v>
      </c>
      <c r="AA46" s="7">
        <f>VLOOKUP(A:A,'[1]DÜNYA YILLAR İHRACATI'!A:G,3,0)</f>
        <v>24</v>
      </c>
      <c r="AB46" s="7">
        <f>VLOOKUP(A:A,'[1]DÜNYA YILLAR İHRACAT MİKTARI'!A:F,4,0)</f>
        <v>0</v>
      </c>
      <c r="AC46" s="7">
        <f>VLOOKUP(A:A,'[1]DÜNYA YILLAR İHRACATI'!A:G,4,0)</f>
        <v>0</v>
      </c>
      <c r="AD46" s="7">
        <f>VLOOKUP(A:A,'[1]DÜNYA YILLAR İHRACAT MİKTARI'!A:F,5,0)</f>
        <v>43</v>
      </c>
      <c r="AE46" s="7">
        <f>VLOOKUP(A:A,'[1]DÜNYA YILLAR İHRACATI'!A:G,5,0)</f>
        <v>35</v>
      </c>
      <c r="AF46" s="7">
        <f>VLOOKUP(A:A,'[1]DÜNYA YILLAR İHRACAT MİKTARI'!A:F,6,0)</f>
        <v>0</v>
      </c>
      <c r="AG46" s="7">
        <f>VLOOKUP(A:A,'[1]DÜNYA YILLAR İHRACATI'!A:G,6,0)</f>
        <v>0</v>
      </c>
      <c r="AH46" s="7">
        <f>VLOOKUP(A:A,'[1]DÜNYA YILLAR İHRACATI'!A:G,7,0)</f>
        <v>-100</v>
      </c>
      <c r="AI46" s="7" t="e">
        <f>VLOOKUP(A:A,'[1]DÜNYA EXPORT TRADE INDC'!A:L,2,0)</f>
        <v>#N/A</v>
      </c>
      <c r="AJ46" s="7" t="e">
        <f>VLOOKUP(A:A,'[1]DÜNYA EXPORT TRADE INDC'!A:L,3,0)</f>
        <v>#N/A</v>
      </c>
      <c r="AK46" s="7" t="e">
        <f>VLOOKUP(A:A,'[1]DÜNYA EXPORT TRADE INDC'!A:L,4,0)</f>
        <v>#N/A</v>
      </c>
      <c r="AL46" s="7" t="e">
        <f>VLOOKUP(A:A,'[1]DÜNYA EXPORT TRADE INDC'!A:L,6,0)</f>
        <v>#N/A</v>
      </c>
      <c r="AM46" s="7" t="e">
        <f>VLOOKUP(A:A,'[1]DÜNYA EXPORT TRADE INDC'!A:L,7,0)</f>
        <v>#N/A</v>
      </c>
      <c r="AN46" s="7" t="e">
        <f>VLOOKUP(A:A,'[1]DÜNYA EXPORT TRADE INDC'!A:L,8,0)</f>
        <v>#N/A</v>
      </c>
      <c r="AO46" s="7" t="e">
        <f>VLOOKUP(A:A,'[1]DÜNYA EXPORT TRADE INDC'!A:L,9,0)</f>
        <v>#N/A</v>
      </c>
      <c r="AP46" s="7" t="e">
        <f>VLOOKUP(A:A,'[1]DÜNYA EXPORT TRADE INDC'!A:L,10,0)</f>
        <v>#N/A</v>
      </c>
      <c r="AQ46" s="7" t="e">
        <f>VLOOKUP(A:A,'[1]DÜNYA EXPORT TRADE INDC'!A:L,11,0)</f>
        <v>#N/A</v>
      </c>
      <c r="AR46" s="7" t="e">
        <f>VLOOKUP(A:A,'[1]DÜNYA EXPORT TRADE INDC'!A:L,12,0)</f>
        <v>#N/A</v>
      </c>
      <c r="AS46" s="7" t="e">
        <f>VLOOKUP(A:A,'[1]TÜRKİYE YILLAR İHRACAT'!A:G,2,0)</f>
        <v>#N/A</v>
      </c>
      <c r="AT46" s="7" t="e">
        <f>VLOOKUP(A:A,'[1]TÜRKİYE YILLAR İHRACAT'!A:G,3,0)</f>
        <v>#N/A</v>
      </c>
      <c r="AU46" s="7" t="e">
        <f>VLOOKUP(A:A,'[1]TÜRKİYE YILLAR İHRACAT'!A:G,4,0)</f>
        <v>#N/A</v>
      </c>
      <c r="AV46" s="7" t="e">
        <f>VLOOKUP(A:A,'[1]TÜRKİYE YILLAR İHRACAT'!A:G,5,0)</f>
        <v>#N/A</v>
      </c>
      <c r="AW46" s="7" t="e">
        <f>VLOOKUP(A:A,'[1]TÜRKİYE YILLAR İHRACAT'!A:G,6,0)</f>
        <v>#N/A</v>
      </c>
      <c r="AX46" s="7" t="e">
        <f>VLOOKUP(A:A,'[1]TÜRKİYE YILLAR İHRACAT'!A:G,7,0)</f>
        <v>#N/A</v>
      </c>
    </row>
    <row r="47" spans="1:50" x14ac:dyDescent="0.25">
      <c r="A47" s="4" t="s">
        <v>77</v>
      </c>
      <c r="B47" s="5">
        <f>VLOOKUP(A:A,'[1]DÜNYA YILLAR İTHALAT MİKTARI'!A:F,2,0)</f>
        <v>111583</v>
      </c>
      <c r="C47" s="5">
        <v>51134</v>
      </c>
      <c r="D47" s="5">
        <f>VLOOKUP(A:A,'[1]DÜNYA YILLAR İTHALAT MİKTARI'!A:F,3,0)</f>
        <v>69014</v>
      </c>
      <c r="E47" s="5">
        <v>34488</v>
      </c>
      <c r="F47" s="5">
        <f>VLOOKUP(A:A,'[1]DÜNYA YILLAR İTHALAT MİKTARI'!A:F,4,0)</f>
        <v>81620</v>
      </c>
      <c r="G47" s="5">
        <v>41921</v>
      </c>
      <c r="H47" s="5">
        <f>VLOOKUP(A:A,'[1]DÜNYA YILLAR İTHALAT MİKTARI'!A:F,5,0)</f>
        <v>97937</v>
      </c>
      <c r="I47" s="5">
        <v>44674</v>
      </c>
      <c r="J47" s="5">
        <f>VLOOKUP(A:A,'[1]DÜNYA YILLAR İTHALAT MİKTARI'!A:F,6,0)</f>
        <v>102384</v>
      </c>
      <c r="K47" s="5">
        <v>36878</v>
      </c>
      <c r="L47" s="6">
        <f t="shared" si="0"/>
        <v>-17.450866275686082</v>
      </c>
      <c r="M47" s="6">
        <f>VLOOKUP($A:$A,'[1]DÜNYA IMPORT TRADE INDC'!$A:$L,2,0)</f>
        <v>36878</v>
      </c>
      <c r="N47" s="6">
        <f>VLOOKUP($A:$A,'[1]DÜNYA IMPORT TRADE INDC'!$A:$L,3,0)</f>
        <v>-36744</v>
      </c>
      <c r="O47" s="6">
        <f>VLOOKUP($A:$A,'[1]DÜNYA IMPORT TRADE INDC'!$A:$L,4,0)</f>
        <v>102384</v>
      </c>
      <c r="P47" s="6">
        <f>VLOOKUP($A:$A,'[1]DÜNYA IMPORT TRADE INDC'!$A:$L,5,0)</f>
        <v>360</v>
      </c>
      <c r="Q47" s="6">
        <f>VLOOKUP($A:$A,'[1]DÜNYA IMPORT TRADE INDC'!$A:$L,6,0)</f>
        <v>-4</v>
      </c>
      <c r="R47" s="6">
        <f>VLOOKUP($A:$A,'[1]DÜNYA IMPORT TRADE INDC'!$A:$L,7,0)</f>
        <v>2</v>
      </c>
      <c r="S47" s="6">
        <f>VLOOKUP($A:$A,'[1]DÜNYA IMPORT TRADE INDC'!$A:$L,8,0)</f>
        <v>-17</v>
      </c>
      <c r="T47" s="6">
        <f t="shared" si="1"/>
        <v>0.33889411419825555</v>
      </c>
      <c r="U47" s="6">
        <f>VLOOKUP($A:$A,'[1]DÜNYA IMPORT TRADE INDC'!$A:$L,10,0)</f>
        <v>1653</v>
      </c>
      <c r="V47" s="7" t="str">
        <f>VLOOKUP($A:$A,'[1]DÜNYA IMPORT TRADE INDC'!$A:$L,11,0)</f>
        <v>0.26</v>
      </c>
      <c r="W47" s="6">
        <f>VLOOKUP($A:$A,'[1]DÜNYA IMPORT TRADE INDC'!$A:$L,12,0)</f>
        <v>8</v>
      </c>
      <c r="X47" s="7">
        <f>VLOOKUP(A:A,'[1]DÜNYA YILLAR İHRACAT MİKTARI'!A:F,2,0)</f>
        <v>29</v>
      </c>
      <c r="Y47" s="7">
        <f>VLOOKUP(A:A,'[1]DÜNYA YILLAR İHRACATI'!A:G,2,0)</f>
        <v>114</v>
      </c>
      <c r="Z47" s="7">
        <f>VLOOKUP(A:A,'[1]DÜNYA YILLAR İHRACAT MİKTARI'!A:F,3,0)</f>
        <v>225</v>
      </c>
      <c r="AA47" s="7">
        <f>VLOOKUP(A:A,'[1]DÜNYA YILLAR İHRACATI'!A:G,3,0)</f>
        <v>197</v>
      </c>
      <c r="AB47" s="7">
        <f>VLOOKUP(A:A,'[1]DÜNYA YILLAR İHRACAT MİKTARI'!A:F,4,0)</f>
        <v>572</v>
      </c>
      <c r="AC47" s="7">
        <f>VLOOKUP(A:A,'[1]DÜNYA YILLAR İHRACATI'!A:G,4,0)</f>
        <v>318</v>
      </c>
      <c r="AD47" s="7">
        <f>VLOOKUP(A:A,'[1]DÜNYA YILLAR İHRACAT MİKTARI'!A:F,5,0)</f>
        <v>239</v>
      </c>
      <c r="AE47" s="7">
        <f>VLOOKUP(A:A,'[1]DÜNYA YILLAR İHRACATI'!A:G,5,0)</f>
        <v>185</v>
      </c>
      <c r="AF47" s="7">
        <f>VLOOKUP(A:A,'[1]DÜNYA YILLAR İHRACAT MİKTARI'!A:F,6,0)</f>
        <v>227</v>
      </c>
      <c r="AG47" s="7">
        <f>VLOOKUP(A:A,'[1]DÜNYA YILLAR İHRACATI'!A:G,6,0)</f>
        <v>134</v>
      </c>
      <c r="AH47" s="7">
        <f>VLOOKUP(A:A,'[1]DÜNYA YILLAR İHRACATI'!A:G,7,0)</f>
        <v>-27.567567567567568</v>
      </c>
      <c r="AI47" s="7">
        <f>VLOOKUP(A:A,'[1]DÜNYA EXPORT TRADE INDC'!A:L,2,0)</f>
        <v>134</v>
      </c>
      <c r="AJ47" s="7">
        <f>VLOOKUP(A:A,'[1]DÜNYA EXPORT TRADE INDC'!A:L,3,0)</f>
        <v>-36744</v>
      </c>
      <c r="AK47" s="7">
        <f>VLOOKUP(A:A,'[1]DÜNYA EXPORT TRADE INDC'!A:L,4,0)</f>
        <v>227</v>
      </c>
      <c r="AL47" s="7">
        <f>VLOOKUP(A:A,'[1]DÜNYA EXPORT TRADE INDC'!A:L,6,0)</f>
        <v>590</v>
      </c>
      <c r="AM47" s="7">
        <f>VLOOKUP(A:A,'[1]DÜNYA EXPORT TRADE INDC'!A:L,7,0)</f>
        <v>3</v>
      </c>
      <c r="AN47" s="7">
        <f>VLOOKUP(A:A,'[1]DÜNYA EXPORT TRADE INDC'!A:L,8,0)</f>
        <v>52</v>
      </c>
      <c r="AO47" s="7">
        <f>VLOOKUP(A:A,'[1]DÜNYA EXPORT TRADE INDC'!A:L,9,0)</f>
        <v>-28</v>
      </c>
      <c r="AP47" s="7">
        <f>VLOOKUP(A:A,'[1]DÜNYA EXPORT TRADE INDC'!A:L,10,0)</f>
        <v>0</v>
      </c>
      <c r="AQ47" s="7">
        <f>VLOOKUP(A:A,'[1]DÜNYA EXPORT TRADE INDC'!A:L,11,0)</f>
        <v>867</v>
      </c>
      <c r="AR47" s="7" t="str">
        <f>VLOOKUP(A:A,'[1]DÜNYA EXPORT TRADE INDC'!A:L,12,0)</f>
        <v>0.37</v>
      </c>
      <c r="AS47" s="7">
        <f>VLOOKUP(A:A,'[1]TÜRKİYE YILLAR İHRACAT'!A:G,2,0)</f>
        <v>210</v>
      </c>
      <c r="AT47" s="7">
        <f>VLOOKUP(A:A,'[1]TÜRKİYE YILLAR İHRACAT'!A:G,3,0)</f>
        <v>185</v>
      </c>
      <c r="AU47" s="7">
        <f>VLOOKUP(A:A,'[1]TÜRKİYE YILLAR İHRACAT'!A:G,4,0)</f>
        <v>166</v>
      </c>
      <c r="AV47" s="7">
        <f>VLOOKUP(A:A,'[1]TÜRKİYE YILLAR İHRACAT'!A:G,5,0)</f>
        <v>226</v>
      </c>
      <c r="AW47" s="7">
        <f>VLOOKUP(A:A,'[1]TÜRKİYE YILLAR İHRACAT'!A:G,6,0)</f>
        <v>277</v>
      </c>
      <c r="AX47" s="7">
        <f>VLOOKUP(A:A,'[1]TÜRKİYE YILLAR İHRACAT'!A:G,7,0)</f>
        <v>22.566371681415927</v>
      </c>
    </row>
    <row r="48" spans="1:50" x14ac:dyDescent="0.25">
      <c r="A48" s="8" t="s">
        <v>78</v>
      </c>
      <c r="B48" s="5">
        <f>VLOOKUP(A:A,'[1]DÜNYA YILLAR İTHALAT MİKTARI'!A:F,2,0)</f>
        <v>29996</v>
      </c>
      <c r="C48" s="5">
        <v>29512</v>
      </c>
      <c r="D48" s="5" t="s">
        <v>274</v>
      </c>
      <c r="E48" s="5">
        <v>30185</v>
      </c>
      <c r="F48" s="5">
        <f>VLOOKUP(A:A,'[1]DÜNYA YILLAR İTHALAT MİKTARI'!A:F,4,0)</f>
        <v>31597</v>
      </c>
      <c r="G48" s="5">
        <v>32312</v>
      </c>
      <c r="H48" s="5">
        <f>VLOOKUP(A:A,'[1]DÜNYA YILLAR İTHALAT MİKTARI'!A:F,5,0)</f>
        <v>35556</v>
      </c>
      <c r="I48" s="5">
        <v>36171</v>
      </c>
      <c r="J48" s="5" t="str">
        <f>VLOOKUP(A:A,'[1]DÜNYA YILLAR İTHALAT MİKTARI'!A:F,6,0)</f>
        <v>No Quantity</v>
      </c>
      <c r="K48" s="5">
        <v>35408</v>
      </c>
      <c r="L48" s="6">
        <f t="shared" si="0"/>
        <v>-2.1094246772276133</v>
      </c>
      <c r="M48" s="6">
        <f>VLOOKUP($A:$A,'[1]DÜNYA IMPORT TRADE INDC'!$A:$L,2,0)</f>
        <v>35408</v>
      </c>
      <c r="N48" s="6">
        <f>VLOOKUP($A:$A,'[1]DÜNYA IMPORT TRADE INDC'!$A:$L,3,0)</f>
        <v>-35246</v>
      </c>
      <c r="O48" s="6">
        <f>VLOOKUP($A:$A,'[1]DÜNYA IMPORT TRADE INDC'!$A:$L,4,0)</f>
        <v>0</v>
      </c>
      <c r="P48" s="6">
        <f>VLOOKUP($A:$A,'[1]DÜNYA IMPORT TRADE INDC'!$A:$L,5,0)</f>
        <v>0</v>
      </c>
      <c r="Q48" s="6">
        <f>VLOOKUP($A:$A,'[1]DÜNYA IMPORT TRADE INDC'!$A:$L,6,0)</f>
        <v>6</v>
      </c>
      <c r="R48" s="6">
        <f>VLOOKUP($A:$A,'[1]DÜNYA IMPORT TRADE INDC'!$A:$L,7,0)</f>
        <v>0</v>
      </c>
      <c r="S48" s="6">
        <f>VLOOKUP($A:$A,'[1]DÜNYA IMPORT TRADE INDC'!$A:$L,8,0)</f>
        <v>-2</v>
      </c>
      <c r="T48" s="6">
        <f t="shared" si="1"/>
        <v>0.32538540038862823</v>
      </c>
      <c r="U48" s="6">
        <f>VLOOKUP($A:$A,'[1]DÜNYA IMPORT TRADE INDC'!$A:$L,10,0)</f>
        <v>8417</v>
      </c>
      <c r="V48" s="7" t="str">
        <f>VLOOKUP($A:$A,'[1]DÜNYA IMPORT TRADE INDC'!$A:$L,11,0)</f>
        <v>0.16</v>
      </c>
      <c r="W48" s="7" t="str">
        <f>VLOOKUP($A:$A,'[1]DÜNYA IMPORT TRADE INDC'!$A:$L,12,0)</f>
        <v>0.7</v>
      </c>
      <c r="X48" s="7" t="str">
        <f>VLOOKUP(A:A,'[1]DÜNYA YILLAR İHRACAT MİKTARI'!A:F,2,0)</f>
        <v>No Quantity</v>
      </c>
      <c r="Y48" s="7">
        <f>VLOOKUP(A:A,'[1]DÜNYA YILLAR İHRACATI'!A:G,2,0)</f>
        <v>192</v>
      </c>
      <c r="Z48" s="7">
        <f>VLOOKUP(A:A,'[1]DÜNYA YILLAR İHRACAT MİKTARI'!A:F,3,0)</f>
        <v>187</v>
      </c>
      <c r="AA48" s="7">
        <f>VLOOKUP(A:A,'[1]DÜNYA YILLAR İHRACATI'!A:G,3,0)</f>
        <v>395</v>
      </c>
      <c r="AB48" s="7">
        <f>VLOOKUP(A:A,'[1]DÜNYA YILLAR İHRACAT MİKTARI'!A:F,4,0)</f>
        <v>171</v>
      </c>
      <c r="AC48" s="7">
        <f>VLOOKUP(A:A,'[1]DÜNYA YILLAR İHRACATI'!A:G,4,0)</f>
        <v>165</v>
      </c>
      <c r="AD48" s="7">
        <f>VLOOKUP(A:A,'[1]DÜNYA YILLAR İHRACAT MİKTARI'!A:F,5,0)</f>
        <v>193</v>
      </c>
      <c r="AE48" s="7">
        <f>VLOOKUP(A:A,'[1]DÜNYA YILLAR İHRACATI'!A:G,5,0)</f>
        <v>221</v>
      </c>
      <c r="AF48" s="7" t="str">
        <f>VLOOKUP(A:A,'[1]DÜNYA YILLAR İHRACAT MİKTARI'!A:F,6,0)</f>
        <v>No Quantity</v>
      </c>
      <c r="AG48" s="7">
        <f>VLOOKUP(A:A,'[1]DÜNYA YILLAR İHRACATI'!A:G,6,0)</f>
        <v>162</v>
      </c>
      <c r="AH48" s="7">
        <f>VLOOKUP(A:A,'[1]DÜNYA YILLAR İHRACATI'!A:G,7,0)</f>
        <v>-26.696832579185521</v>
      </c>
      <c r="AI48" s="7">
        <f>VLOOKUP(A:A,'[1]DÜNYA EXPORT TRADE INDC'!A:L,2,0)</f>
        <v>162</v>
      </c>
      <c r="AJ48" s="7">
        <f>VLOOKUP(A:A,'[1]DÜNYA EXPORT TRADE INDC'!A:L,3,0)</f>
        <v>-35246</v>
      </c>
      <c r="AK48" s="7">
        <f>VLOOKUP(A:A,'[1]DÜNYA EXPORT TRADE INDC'!A:L,4,0)</f>
        <v>0</v>
      </c>
      <c r="AL48" s="7">
        <f>VLOOKUP(A:A,'[1]DÜNYA EXPORT TRADE INDC'!A:L,6,0)</f>
        <v>0</v>
      </c>
      <c r="AM48" s="7">
        <f>VLOOKUP(A:A,'[1]DÜNYA EXPORT TRADE INDC'!A:L,7,0)</f>
        <v>-9</v>
      </c>
      <c r="AN48" s="7">
        <f>VLOOKUP(A:A,'[1]DÜNYA EXPORT TRADE INDC'!A:L,8,0)</f>
        <v>0</v>
      </c>
      <c r="AO48" s="7">
        <f>VLOOKUP(A:A,'[1]DÜNYA EXPORT TRADE INDC'!A:L,9,0)</f>
        <v>-27</v>
      </c>
      <c r="AP48" s="7">
        <f>VLOOKUP(A:A,'[1]DÜNYA EXPORT TRADE INDC'!A:L,10,0)</f>
        <v>0</v>
      </c>
      <c r="AQ48" s="7">
        <f>VLOOKUP(A:A,'[1]DÜNYA EXPORT TRADE INDC'!A:L,11,0)</f>
        <v>8594</v>
      </c>
      <c r="AR48" s="7" t="str">
        <f>VLOOKUP(A:A,'[1]DÜNYA EXPORT TRADE INDC'!A:L,12,0)</f>
        <v>0.64</v>
      </c>
      <c r="AS48" s="7">
        <f>VLOOKUP(A:A,'[1]TÜRKİYE YILLAR İHRACAT'!A:G,2,0)</f>
        <v>4907</v>
      </c>
      <c r="AT48" s="7">
        <f>VLOOKUP(A:A,'[1]TÜRKİYE YILLAR İHRACAT'!A:G,3,0)</f>
        <v>2972</v>
      </c>
      <c r="AU48" s="7">
        <f>VLOOKUP(A:A,'[1]TÜRKİYE YILLAR İHRACAT'!A:G,4,0)</f>
        <v>2848</v>
      </c>
      <c r="AV48" s="7">
        <f>VLOOKUP(A:A,'[1]TÜRKİYE YILLAR İHRACAT'!A:G,5,0)</f>
        <v>3980</v>
      </c>
      <c r="AW48" s="7">
        <f>VLOOKUP(A:A,'[1]TÜRKİYE YILLAR İHRACAT'!A:G,6,0)</f>
        <v>5512</v>
      </c>
      <c r="AX48" s="7">
        <f>VLOOKUP(A:A,'[1]TÜRKİYE YILLAR İHRACAT'!A:G,7,0)</f>
        <v>38.492462311557787</v>
      </c>
    </row>
    <row r="49" spans="1:50" x14ac:dyDescent="0.25">
      <c r="A49" s="4" t="s">
        <v>79</v>
      </c>
      <c r="B49" s="5">
        <f>VLOOKUP(A:A,'[1]DÜNYA YILLAR İTHALAT MİKTARI'!A:F,2,0)</f>
        <v>34786</v>
      </c>
      <c r="C49" s="5">
        <v>42529</v>
      </c>
      <c r="D49" s="5">
        <f>VLOOKUP(A:A,'[1]DÜNYA YILLAR İTHALAT MİKTARI'!A:F,3,0)</f>
        <v>34060</v>
      </c>
      <c r="E49" s="5">
        <v>42209</v>
      </c>
      <c r="F49" s="5">
        <f>VLOOKUP(A:A,'[1]DÜNYA YILLAR İTHALAT MİKTARI'!A:F,4,0)</f>
        <v>28605</v>
      </c>
      <c r="G49" s="5">
        <v>35911</v>
      </c>
      <c r="H49" s="5">
        <f>VLOOKUP(A:A,'[1]DÜNYA YILLAR İTHALAT MİKTARI'!A:F,5,0)</f>
        <v>29580</v>
      </c>
      <c r="I49" s="5">
        <v>38164</v>
      </c>
      <c r="J49" s="5">
        <f>VLOOKUP(A:A,'[1]DÜNYA YILLAR İTHALAT MİKTARI'!A:F,6,0)</f>
        <v>29658</v>
      </c>
      <c r="K49" s="5">
        <v>35370</v>
      </c>
      <c r="L49" s="6">
        <f t="shared" si="0"/>
        <v>-7.3210355308667863</v>
      </c>
      <c r="M49" s="6">
        <f>VLOOKUP($A:$A,'[1]DÜNYA IMPORT TRADE INDC'!$A:$L,2,0)</f>
        <v>35370</v>
      </c>
      <c r="N49" s="6">
        <f>VLOOKUP($A:$A,'[1]DÜNYA IMPORT TRADE INDC'!$A:$L,3,0)</f>
        <v>-32140</v>
      </c>
      <c r="O49" s="6">
        <f>VLOOKUP($A:$A,'[1]DÜNYA IMPORT TRADE INDC'!$A:$L,4,0)</f>
        <v>29658</v>
      </c>
      <c r="P49" s="6">
        <f>VLOOKUP($A:$A,'[1]DÜNYA IMPORT TRADE INDC'!$A:$L,5,0)</f>
        <v>1193</v>
      </c>
      <c r="Q49" s="6">
        <f>VLOOKUP($A:$A,'[1]DÜNYA IMPORT TRADE INDC'!$A:$L,6,0)</f>
        <v>-5</v>
      </c>
      <c r="R49" s="6">
        <f>VLOOKUP($A:$A,'[1]DÜNYA IMPORT TRADE INDC'!$A:$L,7,0)</f>
        <v>-4</v>
      </c>
      <c r="S49" s="6">
        <f>VLOOKUP($A:$A,'[1]DÜNYA IMPORT TRADE INDC'!$A:$L,8,0)</f>
        <v>-7</v>
      </c>
      <c r="T49" s="6">
        <f t="shared" si="1"/>
        <v>0.32503619554184876</v>
      </c>
      <c r="U49" s="6">
        <f>VLOOKUP($A:$A,'[1]DÜNYA IMPORT TRADE INDC'!$A:$L,10,0)</f>
        <v>7641</v>
      </c>
      <c r="V49" s="7" t="str">
        <f>VLOOKUP($A:$A,'[1]DÜNYA IMPORT TRADE INDC'!$A:$L,11,0)</f>
        <v>0.24</v>
      </c>
      <c r="W49" s="7" t="str">
        <f>VLOOKUP($A:$A,'[1]DÜNYA IMPORT TRADE INDC'!$A:$L,12,0)</f>
        <v>0.1</v>
      </c>
      <c r="X49" s="7">
        <f>VLOOKUP(A:A,'[1]DÜNYA YILLAR İHRACAT MİKTARI'!A:F,2,0)</f>
        <v>1211</v>
      </c>
      <c r="Y49" s="7">
        <f>VLOOKUP(A:A,'[1]DÜNYA YILLAR İHRACATI'!A:G,2,0)</f>
        <v>2346</v>
      </c>
      <c r="Z49" s="7">
        <f>VLOOKUP(A:A,'[1]DÜNYA YILLAR İHRACAT MİKTARI'!A:F,3,0)</f>
        <v>3447</v>
      </c>
      <c r="AA49" s="7">
        <f>VLOOKUP(A:A,'[1]DÜNYA YILLAR İHRACATI'!A:G,3,0)</f>
        <v>4619</v>
      </c>
      <c r="AB49" s="7">
        <f>VLOOKUP(A:A,'[1]DÜNYA YILLAR İHRACAT MİKTARI'!A:F,4,0)</f>
        <v>1299</v>
      </c>
      <c r="AC49" s="7">
        <f>VLOOKUP(A:A,'[1]DÜNYA YILLAR İHRACATI'!A:G,4,0)</f>
        <v>2550</v>
      </c>
      <c r="AD49" s="7">
        <f>VLOOKUP(A:A,'[1]DÜNYA YILLAR İHRACAT MİKTARI'!A:F,5,0)</f>
        <v>1918</v>
      </c>
      <c r="AE49" s="7">
        <f>VLOOKUP(A:A,'[1]DÜNYA YILLAR İHRACATI'!A:G,5,0)</f>
        <v>3353</v>
      </c>
      <c r="AF49" s="7">
        <f>VLOOKUP(A:A,'[1]DÜNYA YILLAR İHRACAT MİKTARI'!A:F,6,0)</f>
        <v>1900</v>
      </c>
      <c r="AG49" s="7">
        <f>VLOOKUP(A:A,'[1]DÜNYA YILLAR İHRACATI'!A:G,6,0)</f>
        <v>3230</v>
      </c>
      <c r="AH49" s="7">
        <f>VLOOKUP(A:A,'[1]DÜNYA YILLAR İHRACATI'!A:G,7,0)</f>
        <v>-3.6683566954965703</v>
      </c>
      <c r="AI49" s="7">
        <f>VLOOKUP(A:A,'[1]DÜNYA EXPORT TRADE INDC'!A:L,2,0)</f>
        <v>3230</v>
      </c>
      <c r="AJ49" s="7">
        <f>VLOOKUP(A:A,'[1]DÜNYA EXPORT TRADE INDC'!A:L,3,0)</f>
        <v>-32140</v>
      </c>
      <c r="AK49" s="7">
        <f>VLOOKUP(A:A,'[1]DÜNYA EXPORT TRADE INDC'!A:L,4,0)</f>
        <v>1900</v>
      </c>
      <c r="AL49" s="7">
        <f>VLOOKUP(A:A,'[1]DÜNYA EXPORT TRADE INDC'!A:L,6,0)</f>
        <v>1700</v>
      </c>
      <c r="AM49" s="7">
        <f>VLOOKUP(A:A,'[1]DÜNYA EXPORT TRADE INDC'!A:L,7,0)</f>
        <v>3</v>
      </c>
      <c r="AN49" s="7">
        <f>VLOOKUP(A:A,'[1]DÜNYA EXPORT TRADE INDC'!A:L,8,0)</f>
        <v>3</v>
      </c>
      <c r="AO49" s="7">
        <f>VLOOKUP(A:A,'[1]DÜNYA EXPORT TRADE INDC'!A:L,9,0)</f>
        <v>-4</v>
      </c>
      <c r="AP49" s="7">
        <f>VLOOKUP(A:A,'[1]DÜNYA EXPORT TRADE INDC'!A:L,10,0)</f>
        <v>0</v>
      </c>
      <c r="AQ49" s="7">
        <f>VLOOKUP(A:A,'[1]DÜNYA EXPORT TRADE INDC'!A:L,11,0)</f>
        <v>2157</v>
      </c>
      <c r="AR49" s="7" t="str">
        <f>VLOOKUP(A:A,'[1]DÜNYA EXPORT TRADE INDC'!A:L,12,0)</f>
        <v>0.21</v>
      </c>
      <c r="AS49" s="7">
        <f>VLOOKUP(A:A,'[1]TÜRKİYE YILLAR İHRACAT'!A:G,2,0)</f>
        <v>377</v>
      </c>
      <c r="AT49" s="7">
        <f>VLOOKUP(A:A,'[1]TÜRKİYE YILLAR İHRACAT'!A:G,3,0)</f>
        <v>391</v>
      </c>
      <c r="AU49" s="7">
        <f>VLOOKUP(A:A,'[1]TÜRKİYE YILLAR İHRACAT'!A:G,4,0)</f>
        <v>837</v>
      </c>
      <c r="AV49" s="7">
        <f>VLOOKUP(A:A,'[1]TÜRKİYE YILLAR İHRACAT'!A:G,5,0)</f>
        <v>1152</v>
      </c>
      <c r="AW49" s="7">
        <f>VLOOKUP(A:A,'[1]TÜRKİYE YILLAR İHRACAT'!A:G,6,0)</f>
        <v>1458</v>
      </c>
      <c r="AX49" s="7">
        <f>VLOOKUP(A:A,'[1]TÜRKİYE YILLAR İHRACAT'!A:G,7,0)</f>
        <v>26.5625</v>
      </c>
    </row>
    <row r="50" spans="1:50" x14ac:dyDescent="0.25">
      <c r="A50" s="8" t="s">
        <v>80</v>
      </c>
      <c r="B50" s="5">
        <f>VLOOKUP(A:A,'[1]DÜNYA YILLAR İTHALAT MİKTARI'!A:F,2,0)</f>
        <v>42326</v>
      </c>
      <c r="C50" s="5">
        <v>38338</v>
      </c>
      <c r="D50" s="5">
        <f>VLOOKUP(A:A,'[1]DÜNYA YILLAR İTHALAT MİKTARI'!A:F,3,0)</f>
        <v>29353</v>
      </c>
      <c r="E50" s="5">
        <v>30523</v>
      </c>
      <c r="F50" s="5">
        <f>VLOOKUP(A:A,'[1]DÜNYA YILLAR İTHALAT MİKTARI'!A:F,4,0)</f>
        <v>36287</v>
      </c>
      <c r="G50" s="5">
        <v>39106</v>
      </c>
      <c r="H50" s="5">
        <f>VLOOKUP(A:A,'[1]DÜNYA YILLAR İTHALAT MİKTARI'!A:F,5,0)</f>
        <v>44536</v>
      </c>
      <c r="I50" s="5">
        <v>48606</v>
      </c>
      <c r="J50" s="5">
        <f>VLOOKUP(A:A,'[1]DÜNYA YILLAR İTHALAT MİKTARI'!A:F,6,0)</f>
        <v>33893</v>
      </c>
      <c r="K50" s="5">
        <v>31915</v>
      </c>
      <c r="L50" s="6">
        <f t="shared" si="0"/>
        <v>-34.339381969304199</v>
      </c>
      <c r="M50" s="6">
        <f>VLOOKUP($A:$A,'[1]DÜNYA IMPORT TRADE INDC'!$A:$L,2,0)</f>
        <v>31915</v>
      </c>
      <c r="N50" s="6">
        <f>VLOOKUP($A:$A,'[1]DÜNYA IMPORT TRADE INDC'!$A:$L,3,0)</f>
        <v>268307</v>
      </c>
      <c r="O50" s="6">
        <f>VLOOKUP($A:$A,'[1]DÜNYA IMPORT TRADE INDC'!$A:$L,4,0)</f>
        <v>33893</v>
      </c>
      <c r="P50" s="6">
        <f>VLOOKUP($A:$A,'[1]DÜNYA IMPORT TRADE INDC'!$A:$L,5,0)</f>
        <v>942</v>
      </c>
      <c r="Q50" s="6">
        <f>VLOOKUP($A:$A,'[1]DÜNYA IMPORT TRADE INDC'!$A:$L,6,0)</f>
        <v>1</v>
      </c>
      <c r="R50" s="6">
        <f>VLOOKUP($A:$A,'[1]DÜNYA IMPORT TRADE INDC'!$A:$L,7,0)</f>
        <v>0</v>
      </c>
      <c r="S50" s="6">
        <f>VLOOKUP($A:$A,'[1]DÜNYA IMPORT TRADE INDC'!$A:$L,8,0)</f>
        <v>-34</v>
      </c>
      <c r="T50" s="6">
        <f t="shared" si="1"/>
        <v>0.29328612328860909</v>
      </c>
      <c r="U50" s="6">
        <f>VLOOKUP($A:$A,'[1]DÜNYA IMPORT TRADE INDC'!$A:$L,10,0)</f>
        <v>5312</v>
      </c>
      <c r="V50" s="7" t="str">
        <f>VLOOKUP($A:$A,'[1]DÜNYA IMPORT TRADE INDC'!$A:$L,11,0)</f>
        <v>0.14</v>
      </c>
      <c r="W50" s="6">
        <f>VLOOKUP($A:$A,'[1]DÜNYA IMPORT TRADE INDC'!$A:$L,12,0)</f>
        <v>42558</v>
      </c>
      <c r="X50" s="7">
        <f>VLOOKUP(A:A,'[1]DÜNYA YILLAR İHRACAT MİKTARI'!A:F,2,0)</f>
        <v>569619</v>
      </c>
      <c r="Y50" s="7">
        <f>VLOOKUP(A:A,'[1]DÜNYA YILLAR İHRACATI'!A:G,2,0)</f>
        <v>207723</v>
      </c>
      <c r="Z50" s="7">
        <f>VLOOKUP(A:A,'[1]DÜNYA YILLAR İHRACAT MİKTARI'!A:F,3,0)</f>
        <v>773826</v>
      </c>
      <c r="AA50" s="7">
        <f>VLOOKUP(A:A,'[1]DÜNYA YILLAR İHRACATI'!A:G,3,0)</f>
        <v>303367</v>
      </c>
      <c r="AB50" s="7">
        <f>VLOOKUP(A:A,'[1]DÜNYA YILLAR İHRACAT MİKTARI'!A:F,4,0)</f>
        <v>528147</v>
      </c>
      <c r="AC50" s="7">
        <f>VLOOKUP(A:A,'[1]DÜNYA YILLAR İHRACATI'!A:G,4,0)</f>
        <v>185782</v>
      </c>
      <c r="AD50" s="7">
        <f>VLOOKUP(A:A,'[1]DÜNYA YILLAR İHRACAT MİKTARI'!A:F,5,0)</f>
        <v>632949</v>
      </c>
      <c r="AE50" s="7">
        <f>VLOOKUP(A:A,'[1]DÜNYA YILLAR İHRACATI'!A:G,5,0)</f>
        <v>210372</v>
      </c>
      <c r="AF50" s="7">
        <f>VLOOKUP(A:A,'[1]DÜNYA YILLAR İHRACAT MİKTARI'!A:F,6,0)</f>
        <v>870300</v>
      </c>
      <c r="AG50" s="7">
        <f>VLOOKUP(A:A,'[1]DÜNYA YILLAR İHRACATI'!A:G,6,0)</f>
        <v>300222</v>
      </c>
      <c r="AH50" s="7">
        <f>VLOOKUP(A:A,'[1]DÜNYA YILLAR İHRACATI'!A:G,7,0)</f>
        <v>42.710056471393528</v>
      </c>
      <c r="AI50" s="7">
        <f>VLOOKUP(A:A,'[1]DÜNYA EXPORT TRADE INDC'!A:L,2,0)</f>
        <v>300222</v>
      </c>
      <c r="AJ50" s="7">
        <f>VLOOKUP(A:A,'[1]DÜNYA EXPORT TRADE INDC'!A:L,3,0)</f>
        <v>268307</v>
      </c>
      <c r="AK50" s="7">
        <f>VLOOKUP(A:A,'[1]DÜNYA EXPORT TRADE INDC'!A:L,4,0)</f>
        <v>870300</v>
      </c>
      <c r="AL50" s="7">
        <f>VLOOKUP(A:A,'[1]DÜNYA EXPORT TRADE INDC'!A:L,6,0)</f>
        <v>345</v>
      </c>
      <c r="AM50" s="7">
        <f>VLOOKUP(A:A,'[1]DÜNYA EXPORT TRADE INDC'!A:L,7,0)</f>
        <v>4</v>
      </c>
      <c r="AN50" s="7">
        <f>VLOOKUP(A:A,'[1]DÜNYA EXPORT TRADE INDC'!A:L,8,0)</f>
        <v>7</v>
      </c>
      <c r="AO50" s="7">
        <f>VLOOKUP(A:A,'[1]DÜNYA EXPORT TRADE INDC'!A:L,9,0)</f>
        <v>43</v>
      </c>
      <c r="AP50" s="7">
        <f>VLOOKUP(A:A,'[1]DÜNYA EXPORT TRADE INDC'!A:L,10,0)</f>
        <v>2.8</v>
      </c>
      <c r="AQ50" s="7">
        <f>VLOOKUP(A:A,'[1]DÜNYA EXPORT TRADE INDC'!A:L,11,0)</f>
        <v>2781</v>
      </c>
      <c r="AR50" s="7" t="str">
        <f>VLOOKUP(A:A,'[1]DÜNYA EXPORT TRADE INDC'!A:L,12,0)</f>
        <v>0.31</v>
      </c>
      <c r="AS50" s="7">
        <f>VLOOKUP(A:A,'[1]TÜRKİYE YILLAR İHRACAT'!A:G,2,0)</f>
        <v>876</v>
      </c>
      <c r="AT50" s="7">
        <f>VLOOKUP(A:A,'[1]TÜRKİYE YILLAR İHRACAT'!A:G,3,0)</f>
        <v>1174</v>
      </c>
      <c r="AU50" s="7">
        <f>VLOOKUP(A:A,'[1]TÜRKİYE YILLAR İHRACAT'!A:G,4,0)</f>
        <v>1634</v>
      </c>
      <c r="AV50" s="7">
        <f>VLOOKUP(A:A,'[1]TÜRKİYE YILLAR İHRACAT'!A:G,5,0)</f>
        <v>2587</v>
      </c>
      <c r="AW50" s="7">
        <f>VLOOKUP(A:A,'[1]TÜRKİYE YILLAR İHRACAT'!A:G,6,0)</f>
        <v>2283</v>
      </c>
      <c r="AX50" s="7">
        <f>VLOOKUP(A:A,'[1]TÜRKİYE YILLAR İHRACAT'!A:G,7,0)</f>
        <v>-11.751063007344415</v>
      </c>
    </row>
    <row r="51" spans="1:50" x14ac:dyDescent="0.25">
      <c r="A51" s="4" t="s">
        <v>81</v>
      </c>
      <c r="B51" s="5">
        <f>VLOOKUP(A:A,'[1]DÜNYA YILLAR İTHALAT MİKTARI'!A:F,2,0)</f>
        <v>23662</v>
      </c>
      <c r="C51" s="5">
        <v>23498</v>
      </c>
      <c r="D51" s="5">
        <f>VLOOKUP(A:A,'[1]DÜNYA YILLAR İTHALAT MİKTARI'!A:F,3,0)</f>
        <v>34620</v>
      </c>
      <c r="E51" s="5">
        <v>31661</v>
      </c>
      <c r="F51" s="5">
        <f>VLOOKUP(A:A,'[1]DÜNYA YILLAR İTHALAT MİKTARI'!A:F,4,0)</f>
        <v>41115</v>
      </c>
      <c r="G51" s="5">
        <v>40771</v>
      </c>
      <c r="H51" s="5">
        <f>VLOOKUP(A:A,'[1]DÜNYA YILLAR İTHALAT MİKTARI'!A:F,5,0)</f>
        <v>31182</v>
      </c>
      <c r="I51" s="5">
        <v>27026</v>
      </c>
      <c r="J51" s="5" t="str">
        <f>VLOOKUP(A:A,'[1]DÜNYA YILLAR İTHALAT MİKTARI'!A:F,6,0)</f>
        <v>No Quantity</v>
      </c>
      <c r="K51" s="5">
        <v>30475</v>
      </c>
      <c r="L51" s="6">
        <f t="shared" si="0"/>
        <v>12.761784947828017</v>
      </c>
      <c r="M51" s="6">
        <f>VLOOKUP($A:$A,'[1]DÜNYA IMPORT TRADE INDC'!$A:$L,2,0)</f>
        <v>30475</v>
      </c>
      <c r="N51" s="6">
        <f>VLOOKUP($A:$A,'[1]DÜNYA IMPORT TRADE INDC'!$A:$L,3,0)</f>
        <v>-25976</v>
      </c>
      <c r="O51" s="6">
        <f>VLOOKUP($A:$A,'[1]DÜNYA IMPORT TRADE INDC'!$A:$L,4,0)</f>
        <v>33215</v>
      </c>
      <c r="P51" s="6">
        <f>VLOOKUP($A:$A,'[1]DÜNYA IMPORT TRADE INDC'!$A:$L,5,0)</f>
        <v>918</v>
      </c>
      <c r="Q51" s="6">
        <f>VLOOKUP($A:$A,'[1]DÜNYA IMPORT TRADE INDC'!$A:$L,6,0)</f>
        <v>4</v>
      </c>
      <c r="R51" s="6">
        <f>VLOOKUP($A:$A,'[1]DÜNYA IMPORT TRADE INDC'!$A:$L,7,0)</f>
        <v>6</v>
      </c>
      <c r="S51" s="6">
        <f>VLOOKUP($A:$A,'[1]DÜNYA IMPORT TRADE INDC'!$A:$L,8,0)</f>
        <v>13</v>
      </c>
      <c r="T51" s="6">
        <f t="shared" si="1"/>
        <v>0.28005309751591295</v>
      </c>
      <c r="U51" s="6">
        <f>VLOOKUP($A:$A,'[1]DÜNYA IMPORT TRADE INDC'!$A:$L,10,0)</f>
        <v>7946</v>
      </c>
      <c r="V51" s="7" t="str">
        <f>VLOOKUP($A:$A,'[1]DÜNYA IMPORT TRADE INDC'!$A:$L,11,0)</f>
        <v>0.4</v>
      </c>
      <c r="W51" s="6">
        <f>VLOOKUP($A:$A,'[1]DÜNYA IMPORT TRADE INDC'!$A:$L,12,0)</f>
        <v>42463</v>
      </c>
      <c r="X51" s="7">
        <f>VLOOKUP(A:A,'[1]DÜNYA YILLAR İHRACAT MİKTARI'!A:F,2,0)</f>
        <v>3051</v>
      </c>
      <c r="Y51" s="7">
        <f>VLOOKUP(A:A,'[1]DÜNYA YILLAR İHRACATI'!A:G,2,0)</f>
        <v>7998</v>
      </c>
      <c r="Z51" s="7">
        <f>VLOOKUP(A:A,'[1]DÜNYA YILLAR İHRACAT MİKTARI'!A:F,3,0)</f>
        <v>2282</v>
      </c>
      <c r="AA51" s="7">
        <f>VLOOKUP(A:A,'[1]DÜNYA YILLAR İHRACATI'!A:G,3,0)</f>
        <v>5235</v>
      </c>
      <c r="AB51" s="7">
        <f>VLOOKUP(A:A,'[1]DÜNYA YILLAR İHRACAT MİKTARI'!A:F,4,0)</f>
        <v>1265</v>
      </c>
      <c r="AC51" s="7">
        <f>VLOOKUP(A:A,'[1]DÜNYA YILLAR İHRACATI'!A:G,4,0)</f>
        <v>3570</v>
      </c>
      <c r="AD51" s="7">
        <f>VLOOKUP(A:A,'[1]DÜNYA YILLAR İHRACAT MİKTARI'!A:F,5,0)</f>
        <v>1331</v>
      </c>
      <c r="AE51" s="7">
        <f>VLOOKUP(A:A,'[1]DÜNYA YILLAR İHRACATI'!A:G,5,0)</f>
        <v>3356</v>
      </c>
      <c r="AF51" s="7" t="str">
        <f>VLOOKUP(A:A,'[1]DÜNYA YILLAR İHRACAT MİKTARI'!A:F,6,0)</f>
        <v>No Quantity</v>
      </c>
      <c r="AG51" s="7">
        <f>VLOOKUP(A:A,'[1]DÜNYA YILLAR İHRACATI'!A:G,6,0)</f>
        <v>4499</v>
      </c>
      <c r="AH51" s="7">
        <f>VLOOKUP(A:A,'[1]DÜNYA YILLAR İHRACATI'!A:G,7,0)</f>
        <v>34.05840286054827</v>
      </c>
      <c r="AI51" s="7">
        <f>VLOOKUP(A:A,'[1]DÜNYA EXPORT TRADE INDC'!A:L,2,0)</f>
        <v>4499</v>
      </c>
      <c r="AJ51" s="7">
        <f>VLOOKUP(A:A,'[1]DÜNYA EXPORT TRADE INDC'!A:L,3,0)</f>
        <v>-25976</v>
      </c>
      <c r="AK51" s="7">
        <f>VLOOKUP(A:A,'[1]DÜNYA EXPORT TRADE INDC'!A:L,4,0)</f>
        <v>1675</v>
      </c>
      <c r="AL51" s="7">
        <f>VLOOKUP(A:A,'[1]DÜNYA EXPORT TRADE INDC'!A:L,6,0)</f>
        <v>2686</v>
      </c>
      <c r="AM51" s="7">
        <f>VLOOKUP(A:A,'[1]DÜNYA EXPORT TRADE INDC'!A:L,7,0)</f>
        <v>-15</v>
      </c>
      <c r="AN51" s="7">
        <f>VLOOKUP(A:A,'[1]DÜNYA EXPORT TRADE INDC'!A:L,8,0)</f>
        <v>-16</v>
      </c>
      <c r="AO51" s="7">
        <f>VLOOKUP(A:A,'[1]DÜNYA EXPORT TRADE INDC'!A:L,9,0)</f>
        <v>34</v>
      </c>
      <c r="AP51" s="7">
        <f>VLOOKUP(A:A,'[1]DÜNYA EXPORT TRADE INDC'!A:L,10,0)</f>
        <v>0</v>
      </c>
      <c r="AQ51" s="7">
        <f>VLOOKUP(A:A,'[1]DÜNYA EXPORT TRADE INDC'!A:L,11,0)</f>
        <v>10490</v>
      </c>
      <c r="AR51" s="7" t="str">
        <f>VLOOKUP(A:A,'[1]DÜNYA EXPORT TRADE INDC'!A:L,12,0)</f>
        <v>0.19</v>
      </c>
      <c r="AS51" s="7">
        <f>VLOOKUP(A:A,'[1]TÜRKİYE YILLAR İHRACAT'!A:G,2,0)</f>
        <v>0</v>
      </c>
      <c r="AT51" s="7">
        <f>VLOOKUP(A:A,'[1]TÜRKİYE YILLAR İHRACAT'!A:G,3,0)</f>
        <v>7</v>
      </c>
      <c r="AU51" s="7">
        <f>VLOOKUP(A:A,'[1]TÜRKİYE YILLAR İHRACAT'!A:G,4,0)</f>
        <v>8</v>
      </c>
      <c r="AV51" s="7">
        <f>VLOOKUP(A:A,'[1]TÜRKİYE YILLAR İHRACAT'!A:G,5,0)</f>
        <v>17</v>
      </c>
      <c r="AW51" s="7">
        <f>VLOOKUP(A:A,'[1]TÜRKİYE YILLAR İHRACAT'!A:G,6,0)</f>
        <v>22</v>
      </c>
      <c r="AX51" s="7">
        <f>VLOOKUP(A:A,'[1]TÜRKİYE YILLAR İHRACAT'!A:G,7,0)</f>
        <v>29.411764705882355</v>
      </c>
    </row>
    <row r="52" spans="1:50" x14ac:dyDescent="0.25">
      <c r="A52" s="8" t="s">
        <v>82</v>
      </c>
      <c r="B52" s="5">
        <f>VLOOKUP(A:A,'[1]DÜNYA YILLAR İTHALAT MİKTARI'!A:F,2,0)</f>
        <v>40348</v>
      </c>
      <c r="C52" s="5">
        <v>22327</v>
      </c>
      <c r="D52" s="5">
        <f>VLOOKUP(A:A,'[1]DÜNYA YILLAR İTHALAT MİKTARI'!A:F,3,0)</f>
        <v>49874</v>
      </c>
      <c r="E52" s="5">
        <v>32839</v>
      </c>
      <c r="F52" s="5">
        <f>VLOOKUP(A:A,'[1]DÜNYA YILLAR İTHALAT MİKTARI'!A:F,4,0)</f>
        <v>57057</v>
      </c>
      <c r="G52" s="5">
        <v>40643</v>
      </c>
      <c r="H52" s="5">
        <f>VLOOKUP(A:A,'[1]DÜNYA YILLAR İTHALAT MİKTARI'!A:F,5,0)</f>
        <v>130632</v>
      </c>
      <c r="I52" s="5">
        <v>97246</v>
      </c>
      <c r="J52" s="5">
        <f>VLOOKUP(A:A,'[1]DÜNYA YILLAR İTHALAT MİKTARI'!A:F,6,0)</f>
        <v>46244</v>
      </c>
      <c r="K52" s="5">
        <v>30025</v>
      </c>
      <c r="L52" s="6">
        <f t="shared" si="0"/>
        <v>-69.124694074820553</v>
      </c>
      <c r="M52" s="6">
        <f>VLOOKUP($A:$A,'[1]DÜNYA IMPORT TRADE INDC'!$A:$L,2,0)</f>
        <v>30025</v>
      </c>
      <c r="N52" s="6">
        <f>VLOOKUP($A:$A,'[1]DÜNYA IMPORT TRADE INDC'!$A:$L,3,0)</f>
        <v>-29904</v>
      </c>
      <c r="O52" s="6">
        <f>VLOOKUP($A:$A,'[1]DÜNYA IMPORT TRADE INDC'!$A:$L,4,0)</f>
        <v>46244</v>
      </c>
      <c r="P52" s="6">
        <f>VLOOKUP($A:$A,'[1]DÜNYA IMPORT TRADE INDC'!$A:$L,5,0)</f>
        <v>649</v>
      </c>
      <c r="Q52" s="6">
        <f>VLOOKUP($A:$A,'[1]DÜNYA IMPORT TRADE INDC'!$A:$L,6,0)</f>
        <v>0</v>
      </c>
      <c r="R52" s="6">
        <f>VLOOKUP($A:$A,'[1]DÜNYA IMPORT TRADE INDC'!$A:$L,7,0)</f>
        <v>1</v>
      </c>
      <c r="S52" s="6">
        <f>VLOOKUP($A:$A,'[1]DÜNYA IMPORT TRADE INDC'!$A:$L,8,0)</f>
        <v>-50</v>
      </c>
      <c r="T52" s="6">
        <f t="shared" si="1"/>
        <v>0.27591777696194542</v>
      </c>
      <c r="U52" s="6">
        <f>VLOOKUP($A:$A,'[1]DÜNYA IMPORT TRADE INDC'!$A:$L,10,0)</f>
        <v>5827</v>
      </c>
      <c r="V52" s="7" t="str">
        <f>VLOOKUP($A:$A,'[1]DÜNYA IMPORT TRADE INDC'!$A:$L,11,0)</f>
        <v>0.18</v>
      </c>
      <c r="W52" s="6">
        <f>VLOOKUP($A:$A,'[1]DÜNYA IMPORT TRADE INDC'!$A:$L,12,0)</f>
        <v>42525</v>
      </c>
      <c r="X52" s="7">
        <f>VLOOKUP(A:A,'[1]DÜNYA YILLAR İHRACAT MİKTARI'!A:F,2,0)</f>
        <v>1121</v>
      </c>
      <c r="Y52" s="7">
        <f>VLOOKUP(A:A,'[1]DÜNYA YILLAR İHRACATI'!A:G,2,0)</f>
        <v>424</v>
      </c>
      <c r="Z52" s="7">
        <f>VLOOKUP(A:A,'[1]DÜNYA YILLAR İHRACAT MİKTARI'!A:F,3,0)</f>
        <v>375</v>
      </c>
      <c r="AA52" s="7">
        <f>VLOOKUP(A:A,'[1]DÜNYA YILLAR İHRACATI'!A:G,3,0)</f>
        <v>215</v>
      </c>
      <c r="AB52" s="7">
        <f>VLOOKUP(A:A,'[1]DÜNYA YILLAR İHRACAT MİKTARI'!A:F,4,0)</f>
        <v>345</v>
      </c>
      <c r="AC52" s="7">
        <f>VLOOKUP(A:A,'[1]DÜNYA YILLAR İHRACATI'!A:G,4,0)</f>
        <v>238</v>
      </c>
      <c r="AD52" s="7" t="str">
        <f>VLOOKUP(A:A,'[1]DÜNYA YILLAR İHRACAT MİKTARI'!A:F,5,0)</f>
        <v>No Quantity</v>
      </c>
      <c r="AE52" s="7">
        <f>VLOOKUP(A:A,'[1]DÜNYA YILLAR İHRACATI'!A:G,5,0)</f>
        <v>361</v>
      </c>
      <c r="AF52" s="7">
        <f>VLOOKUP(A:A,'[1]DÜNYA YILLAR İHRACAT MİKTARI'!A:F,6,0)</f>
        <v>146</v>
      </c>
      <c r="AG52" s="7">
        <f>VLOOKUP(A:A,'[1]DÜNYA YILLAR İHRACATI'!A:G,6,0)</f>
        <v>121</v>
      </c>
      <c r="AH52" s="7">
        <f>VLOOKUP(A:A,'[1]DÜNYA YILLAR İHRACATI'!A:G,7,0)</f>
        <v>-66.4819944598338</v>
      </c>
      <c r="AI52" s="7">
        <f>VLOOKUP(A:A,'[1]DÜNYA EXPORT TRADE INDC'!A:L,2,0)</f>
        <v>121</v>
      </c>
      <c r="AJ52" s="7">
        <f>VLOOKUP(A:A,'[1]DÜNYA EXPORT TRADE INDC'!A:L,3,0)</f>
        <v>-29904</v>
      </c>
      <c r="AK52" s="7">
        <f>VLOOKUP(A:A,'[1]DÜNYA EXPORT TRADE INDC'!A:L,4,0)</f>
        <v>146</v>
      </c>
      <c r="AL52" s="7">
        <f>VLOOKUP(A:A,'[1]DÜNYA EXPORT TRADE INDC'!A:L,6,0)</f>
        <v>829</v>
      </c>
      <c r="AM52" s="7">
        <f>VLOOKUP(A:A,'[1]DÜNYA EXPORT TRADE INDC'!A:L,7,0)</f>
        <v>72</v>
      </c>
      <c r="AN52" s="7">
        <f>VLOOKUP(A:A,'[1]DÜNYA EXPORT TRADE INDC'!A:L,8,0)</f>
        <v>0</v>
      </c>
      <c r="AO52" s="7">
        <f>VLOOKUP(A:A,'[1]DÜNYA EXPORT TRADE INDC'!A:L,9,0)</f>
        <v>-77</v>
      </c>
      <c r="AP52" s="7">
        <f>VLOOKUP(A:A,'[1]DÜNYA EXPORT TRADE INDC'!A:L,10,0)</f>
        <v>0</v>
      </c>
      <c r="AQ52" s="7">
        <f>VLOOKUP(A:A,'[1]DÜNYA EXPORT TRADE INDC'!A:L,11,0)</f>
        <v>2788</v>
      </c>
      <c r="AR52" s="7" t="str">
        <f>VLOOKUP(A:A,'[1]DÜNYA EXPORT TRADE INDC'!A:L,12,0)</f>
        <v>0.52</v>
      </c>
      <c r="AS52" s="7">
        <f>VLOOKUP(A:A,'[1]TÜRKİYE YILLAR İHRACAT'!A:G,2,0)</f>
        <v>2551</v>
      </c>
      <c r="AT52" s="7">
        <f>VLOOKUP(A:A,'[1]TÜRKİYE YILLAR İHRACAT'!A:G,3,0)</f>
        <v>1857</v>
      </c>
      <c r="AU52" s="7">
        <f>VLOOKUP(A:A,'[1]TÜRKİYE YILLAR İHRACAT'!A:G,4,0)</f>
        <v>2459</v>
      </c>
      <c r="AV52" s="7">
        <f>VLOOKUP(A:A,'[1]TÜRKİYE YILLAR İHRACAT'!A:G,5,0)</f>
        <v>1969</v>
      </c>
      <c r="AW52" s="7">
        <f>VLOOKUP(A:A,'[1]TÜRKİYE YILLAR İHRACAT'!A:G,6,0)</f>
        <v>5888</v>
      </c>
      <c r="AX52" s="7">
        <f>VLOOKUP(A:A,'[1]TÜRKİYE YILLAR İHRACAT'!A:G,7,0)</f>
        <v>199.03504316912137</v>
      </c>
    </row>
    <row r="53" spans="1:50" x14ac:dyDescent="0.25">
      <c r="A53" s="4" t="s">
        <v>83</v>
      </c>
      <c r="B53" s="5">
        <f>VLOOKUP(A:A,'[1]DÜNYA YILLAR İTHALAT MİKTARI'!A:F,2,0)</f>
        <v>35020</v>
      </c>
      <c r="C53" s="5">
        <v>37926</v>
      </c>
      <c r="D53" s="5">
        <f>VLOOKUP(A:A,'[1]DÜNYA YILLAR İTHALAT MİKTARI'!A:F,3,0)</f>
        <v>35601</v>
      </c>
      <c r="E53" s="5">
        <v>38662</v>
      </c>
      <c r="F53" s="5">
        <f>VLOOKUP(A:A,'[1]DÜNYA YILLAR İTHALAT MİKTARI'!A:F,4,0)</f>
        <v>41581</v>
      </c>
      <c r="G53" s="5">
        <v>41410</v>
      </c>
      <c r="H53" s="5">
        <f>VLOOKUP(A:A,'[1]DÜNYA YILLAR İTHALAT MİKTARI'!A:F,5,0)</f>
        <v>43781</v>
      </c>
      <c r="I53" s="5">
        <v>41153</v>
      </c>
      <c r="J53" s="5">
        <f>VLOOKUP(A:A,'[1]DÜNYA YILLAR İTHALAT MİKTARI'!A:F,6,0)</f>
        <v>32526</v>
      </c>
      <c r="K53" s="5">
        <v>29134</v>
      </c>
      <c r="L53" s="6">
        <f t="shared" si="0"/>
        <v>-29.20564721891478</v>
      </c>
      <c r="M53" s="6">
        <f>VLOOKUP($A:$A,'[1]DÜNYA IMPORT TRADE INDC'!$A:$L,2,0)</f>
        <v>29134</v>
      </c>
      <c r="N53" s="6">
        <f>VLOOKUP($A:$A,'[1]DÜNYA IMPORT TRADE INDC'!$A:$L,3,0)</f>
        <v>-25985</v>
      </c>
      <c r="O53" s="6">
        <f>VLOOKUP($A:$A,'[1]DÜNYA IMPORT TRADE INDC'!$A:$L,4,0)</f>
        <v>32526</v>
      </c>
      <c r="P53" s="6">
        <f>VLOOKUP($A:$A,'[1]DÜNYA IMPORT TRADE INDC'!$A:$L,5,0)</f>
        <v>896</v>
      </c>
      <c r="Q53" s="6">
        <f>VLOOKUP($A:$A,'[1]DÜNYA IMPORT TRADE INDC'!$A:$L,6,0)</f>
        <v>2</v>
      </c>
      <c r="R53" s="6">
        <f>VLOOKUP($A:$A,'[1]DÜNYA IMPORT TRADE INDC'!$A:$L,7,0)</f>
        <v>5</v>
      </c>
      <c r="S53" s="6">
        <f>VLOOKUP($A:$A,'[1]DÜNYA IMPORT TRADE INDC'!$A:$L,8,0)</f>
        <v>-2</v>
      </c>
      <c r="T53" s="6">
        <f t="shared" si="1"/>
        <v>0.26772984226508967</v>
      </c>
      <c r="U53" s="6">
        <f>VLOOKUP($A:$A,'[1]DÜNYA IMPORT TRADE INDC'!$A:$L,10,0)</f>
        <v>9159</v>
      </c>
      <c r="V53" s="7" t="str">
        <f>VLOOKUP($A:$A,'[1]DÜNYA IMPORT TRADE INDC'!$A:$L,11,0)</f>
        <v>0.16</v>
      </c>
      <c r="W53" s="6">
        <f>VLOOKUP($A:$A,'[1]DÜNYA IMPORT TRADE INDC'!$A:$L,12,0)</f>
        <v>0</v>
      </c>
      <c r="X53" s="7">
        <f>VLOOKUP(A:A,'[1]DÜNYA YILLAR İHRACAT MİKTARI'!A:F,2,0)</f>
        <v>4154</v>
      </c>
      <c r="Y53" s="7">
        <f>VLOOKUP(A:A,'[1]DÜNYA YILLAR İHRACATI'!A:G,2,0)</f>
        <v>3368</v>
      </c>
      <c r="Z53" s="7">
        <f>VLOOKUP(A:A,'[1]DÜNYA YILLAR İHRACAT MİKTARI'!A:F,3,0)</f>
        <v>2451</v>
      </c>
      <c r="AA53" s="7">
        <f>VLOOKUP(A:A,'[1]DÜNYA YILLAR İHRACATI'!A:G,3,0)</f>
        <v>3114</v>
      </c>
      <c r="AB53" s="7">
        <f>VLOOKUP(A:A,'[1]DÜNYA YILLAR İHRACAT MİKTARI'!A:F,4,0)</f>
        <v>3618</v>
      </c>
      <c r="AC53" s="7">
        <f>VLOOKUP(A:A,'[1]DÜNYA YILLAR İHRACATI'!A:G,4,0)</f>
        <v>3703</v>
      </c>
      <c r="AD53" s="7">
        <f>VLOOKUP(A:A,'[1]DÜNYA YILLAR İHRACAT MİKTARI'!A:F,5,0)</f>
        <v>2812</v>
      </c>
      <c r="AE53" s="7">
        <f>VLOOKUP(A:A,'[1]DÜNYA YILLAR İHRACATI'!A:G,5,0)</f>
        <v>4360</v>
      </c>
      <c r="AF53" s="7">
        <f>VLOOKUP(A:A,'[1]DÜNYA YILLAR İHRACAT MİKTARI'!A:F,6,0)</f>
        <v>2797</v>
      </c>
      <c r="AG53" s="7">
        <f>VLOOKUP(A:A,'[1]DÜNYA YILLAR İHRACATI'!A:G,6,0)</f>
        <v>3149</v>
      </c>
      <c r="AH53" s="7">
        <f>VLOOKUP(A:A,'[1]DÜNYA YILLAR İHRACATI'!A:G,7,0)</f>
        <v>-27.775229357798164</v>
      </c>
      <c r="AI53" s="7">
        <f>VLOOKUP(A:A,'[1]DÜNYA EXPORT TRADE INDC'!A:L,2,0)</f>
        <v>3149</v>
      </c>
      <c r="AJ53" s="7">
        <f>VLOOKUP(A:A,'[1]DÜNYA EXPORT TRADE INDC'!A:L,3,0)</f>
        <v>-25985</v>
      </c>
      <c r="AK53" s="7">
        <f>VLOOKUP(A:A,'[1]DÜNYA EXPORT TRADE INDC'!A:L,4,0)</f>
        <v>2797</v>
      </c>
      <c r="AL53" s="7">
        <f>VLOOKUP(A:A,'[1]DÜNYA EXPORT TRADE INDC'!A:L,6,0)</f>
        <v>1126</v>
      </c>
      <c r="AM53" s="7">
        <f>VLOOKUP(A:A,'[1]DÜNYA EXPORT TRADE INDC'!A:L,7,0)</f>
        <v>26</v>
      </c>
      <c r="AN53" s="7">
        <f>VLOOKUP(A:A,'[1]DÜNYA EXPORT TRADE INDC'!A:L,8,0)</f>
        <v>13</v>
      </c>
      <c r="AO53" s="7">
        <f>VLOOKUP(A:A,'[1]DÜNYA EXPORT TRADE INDC'!A:L,9,0)</f>
        <v>45</v>
      </c>
      <c r="AP53" s="7">
        <f>VLOOKUP(A:A,'[1]DÜNYA EXPORT TRADE INDC'!A:L,10,0)</f>
        <v>0</v>
      </c>
      <c r="AQ53" s="7">
        <f>VLOOKUP(A:A,'[1]DÜNYA EXPORT TRADE INDC'!A:L,11,0)</f>
        <v>2175</v>
      </c>
      <c r="AR53" s="7" t="str">
        <f>VLOOKUP(A:A,'[1]DÜNYA EXPORT TRADE INDC'!A:L,12,0)</f>
        <v>0.1</v>
      </c>
      <c r="AS53" s="7">
        <f>VLOOKUP(A:A,'[1]TÜRKİYE YILLAR İHRACAT'!A:G,2,0)</f>
        <v>3027</v>
      </c>
      <c r="AT53" s="7">
        <f>VLOOKUP(A:A,'[1]TÜRKİYE YILLAR İHRACAT'!A:G,3,0)</f>
        <v>1763</v>
      </c>
      <c r="AU53" s="7">
        <f>VLOOKUP(A:A,'[1]TÜRKİYE YILLAR İHRACAT'!A:G,4,0)</f>
        <v>2333</v>
      </c>
      <c r="AV53" s="7">
        <f>VLOOKUP(A:A,'[1]TÜRKİYE YILLAR İHRACAT'!A:G,5,0)</f>
        <v>2598</v>
      </c>
      <c r="AW53" s="7">
        <f>VLOOKUP(A:A,'[1]TÜRKİYE YILLAR İHRACAT'!A:G,6,0)</f>
        <v>3441</v>
      </c>
      <c r="AX53" s="7">
        <f>VLOOKUP(A:A,'[1]TÜRKİYE YILLAR İHRACAT'!A:G,7,0)</f>
        <v>32.448036951501152</v>
      </c>
    </row>
    <row r="54" spans="1:50" x14ac:dyDescent="0.25">
      <c r="A54" s="8" t="s">
        <v>84</v>
      </c>
      <c r="B54" s="5">
        <f>VLOOKUP(A:A,'[1]DÜNYA YILLAR İTHALAT MİKTARI'!A:F,2,0)</f>
        <v>16089</v>
      </c>
      <c r="C54" s="5">
        <v>24737</v>
      </c>
      <c r="D54" s="5">
        <f>VLOOKUP(A:A,'[1]DÜNYA YILLAR İTHALAT MİKTARI'!A:F,3,0)</f>
        <v>13210</v>
      </c>
      <c r="E54" s="5">
        <v>22745</v>
      </c>
      <c r="F54" s="5">
        <f>VLOOKUP(A:A,'[1]DÜNYA YILLAR İTHALAT MİKTARI'!A:F,4,0)</f>
        <v>14935</v>
      </c>
      <c r="G54" s="5">
        <v>23556</v>
      </c>
      <c r="H54" s="5">
        <f>VLOOKUP(A:A,'[1]DÜNYA YILLAR İTHALAT MİKTARI'!A:F,5,0)</f>
        <v>15961</v>
      </c>
      <c r="I54" s="5">
        <v>26368</v>
      </c>
      <c r="J54" s="5">
        <f>VLOOKUP(A:A,'[1]DÜNYA YILLAR İTHALAT MİKTARI'!A:F,6,0)</f>
        <v>18196</v>
      </c>
      <c r="K54" s="5">
        <v>28472</v>
      </c>
      <c r="L54" s="6">
        <f t="shared" si="0"/>
        <v>7.9793689320388355</v>
      </c>
      <c r="M54" s="6">
        <f>VLOOKUP($A:$A,'[1]DÜNYA IMPORT TRADE INDC'!$A:$L,2,0)</f>
        <v>28472</v>
      </c>
      <c r="N54" s="6">
        <f>VLOOKUP($A:$A,'[1]DÜNYA IMPORT TRADE INDC'!$A:$L,3,0)</f>
        <v>8930</v>
      </c>
      <c r="O54" s="6">
        <f>VLOOKUP($A:$A,'[1]DÜNYA IMPORT TRADE INDC'!$A:$L,4,0)</f>
        <v>18196</v>
      </c>
      <c r="P54" s="6">
        <f>VLOOKUP($A:$A,'[1]DÜNYA IMPORT TRADE INDC'!$A:$L,5,0)</f>
        <v>1565</v>
      </c>
      <c r="Q54" s="6">
        <f>VLOOKUP($A:$A,'[1]DÜNYA IMPORT TRADE INDC'!$A:$L,6,0)</f>
        <v>4</v>
      </c>
      <c r="R54" s="6">
        <f>VLOOKUP($A:$A,'[1]DÜNYA IMPORT TRADE INDC'!$A:$L,7,0)</f>
        <v>4</v>
      </c>
      <c r="S54" s="6">
        <f>VLOOKUP($A:$A,'[1]DÜNYA IMPORT TRADE INDC'!$A:$L,8,0)</f>
        <v>8</v>
      </c>
      <c r="T54" s="6">
        <f t="shared" si="1"/>
        <v>0.26164632625014184</v>
      </c>
      <c r="U54" s="6">
        <f>VLOOKUP($A:$A,'[1]DÜNYA IMPORT TRADE INDC'!$A:$L,10,0)</f>
        <v>6269</v>
      </c>
      <c r="V54" s="7" t="str">
        <f>VLOOKUP($A:$A,'[1]DÜNYA IMPORT TRADE INDC'!$A:$L,11,0)</f>
        <v>0.27</v>
      </c>
      <c r="W54" s="7" t="str">
        <f>VLOOKUP($A:$A,'[1]DÜNYA IMPORT TRADE INDC'!$A:$L,12,0)</f>
        <v>0.1</v>
      </c>
      <c r="X54" s="7">
        <f>VLOOKUP(A:A,'[1]DÜNYA YILLAR İHRACAT MİKTARI'!A:F,2,0)</f>
        <v>14617</v>
      </c>
      <c r="Y54" s="7">
        <f>VLOOKUP(A:A,'[1]DÜNYA YILLAR İHRACATI'!A:G,2,0)</f>
        <v>30175</v>
      </c>
      <c r="Z54" s="7">
        <f>VLOOKUP(A:A,'[1]DÜNYA YILLAR İHRACAT MİKTARI'!A:F,3,0)</f>
        <v>15087</v>
      </c>
      <c r="AA54" s="7">
        <f>VLOOKUP(A:A,'[1]DÜNYA YILLAR İHRACATI'!A:G,3,0)</f>
        <v>37274</v>
      </c>
      <c r="AB54" s="7">
        <f>VLOOKUP(A:A,'[1]DÜNYA YILLAR İHRACAT MİKTARI'!A:F,4,0)</f>
        <v>19981</v>
      </c>
      <c r="AC54" s="7">
        <f>VLOOKUP(A:A,'[1]DÜNYA YILLAR İHRACATI'!A:G,4,0)</f>
        <v>36902</v>
      </c>
      <c r="AD54" s="7">
        <f>VLOOKUP(A:A,'[1]DÜNYA YILLAR İHRACAT MİKTARI'!A:F,5,0)</f>
        <v>23004</v>
      </c>
      <c r="AE54" s="7">
        <f>VLOOKUP(A:A,'[1]DÜNYA YILLAR İHRACATI'!A:G,5,0)</f>
        <v>40106</v>
      </c>
      <c r="AF54" s="7">
        <f>VLOOKUP(A:A,'[1]DÜNYA YILLAR İHRACAT MİKTARI'!A:F,6,0)</f>
        <v>21768</v>
      </c>
      <c r="AG54" s="7">
        <f>VLOOKUP(A:A,'[1]DÜNYA YILLAR İHRACATI'!A:G,6,0)</f>
        <v>37402</v>
      </c>
      <c r="AH54" s="7">
        <f>VLOOKUP(A:A,'[1]DÜNYA YILLAR İHRACATI'!A:G,7,0)</f>
        <v>-6.7421333466314266</v>
      </c>
      <c r="AI54" s="7">
        <f>VLOOKUP(A:A,'[1]DÜNYA EXPORT TRADE INDC'!A:L,2,0)</f>
        <v>37402</v>
      </c>
      <c r="AJ54" s="7">
        <f>VLOOKUP(A:A,'[1]DÜNYA EXPORT TRADE INDC'!A:L,3,0)</f>
        <v>8930</v>
      </c>
      <c r="AK54" s="7">
        <f>VLOOKUP(A:A,'[1]DÜNYA EXPORT TRADE INDC'!A:L,4,0)</f>
        <v>21768</v>
      </c>
      <c r="AL54" s="7">
        <f>VLOOKUP(A:A,'[1]DÜNYA EXPORT TRADE INDC'!A:L,6,0)</f>
        <v>1718</v>
      </c>
      <c r="AM54" s="7">
        <f>VLOOKUP(A:A,'[1]DÜNYA EXPORT TRADE INDC'!A:L,7,0)</f>
        <v>5</v>
      </c>
      <c r="AN54" s="7">
        <f>VLOOKUP(A:A,'[1]DÜNYA EXPORT TRADE INDC'!A:L,8,0)</f>
        <v>13</v>
      </c>
      <c r="AO54" s="7">
        <f>VLOOKUP(A:A,'[1]DÜNYA EXPORT TRADE INDC'!A:L,9,0)</f>
        <v>-7</v>
      </c>
      <c r="AP54" s="7">
        <f>VLOOKUP(A:A,'[1]DÜNYA EXPORT TRADE INDC'!A:L,10,0)</f>
        <v>0.4</v>
      </c>
      <c r="AQ54" s="7">
        <f>VLOOKUP(A:A,'[1]DÜNYA EXPORT TRADE INDC'!A:L,11,0)</f>
        <v>1701</v>
      </c>
      <c r="AR54" s="7" t="str">
        <f>VLOOKUP(A:A,'[1]DÜNYA EXPORT TRADE INDC'!A:L,12,0)</f>
        <v>0.07</v>
      </c>
      <c r="AS54" s="7">
        <f>VLOOKUP(A:A,'[1]TÜRKİYE YILLAR İHRACAT'!A:G,2,0)</f>
        <v>136</v>
      </c>
      <c r="AT54" s="7">
        <f>VLOOKUP(A:A,'[1]TÜRKİYE YILLAR İHRACAT'!A:G,3,0)</f>
        <v>52</v>
      </c>
      <c r="AU54" s="7">
        <f>VLOOKUP(A:A,'[1]TÜRKİYE YILLAR İHRACAT'!A:G,4,0)</f>
        <v>89</v>
      </c>
      <c r="AV54" s="7">
        <f>VLOOKUP(A:A,'[1]TÜRKİYE YILLAR İHRACAT'!A:G,5,0)</f>
        <v>120</v>
      </c>
      <c r="AW54" s="7">
        <f>VLOOKUP(A:A,'[1]TÜRKİYE YILLAR İHRACAT'!A:G,6,0)</f>
        <v>147</v>
      </c>
      <c r="AX54" s="7">
        <f>VLOOKUP(A:A,'[1]TÜRKİYE YILLAR İHRACAT'!A:G,7,0)</f>
        <v>22.5</v>
      </c>
    </row>
    <row r="55" spans="1:50" x14ac:dyDescent="0.25">
      <c r="A55" s="4" t="s">
        <v>85</v>
      </c>
      <c r="B55" s="5">
        <f>VLOOKUP(A:A,'[1]DÜNYA YILLAR İTHALAT MİKTARI'!A:F,2,0)</f>
        <v>56441</v>
      </c>
      <c r="C55" s="5">
        <v>29069</v>
      </c>
      <c r="D55" s="5">
        <f>VLOOKUP(A:A,'[1]DÜNYA YILLAR İTHALAT MİKTARI'!A:F,3,0)</f>
        <v>60781</v>
      </c>
      <c r="E55" s="5">
        <v>34472</v>
      </c>
      <c r="F55" s="5">
        <f>VLOOKUP(A:A,'[1]DÜNYA YILLAR İTHALAT MİKTARI'!A:F,4,0)</f>
        <v>91955</v>
      </c>
      <c r="G55" s="5">
        <v>55405</v>
      </c>
      <c r="H55" s="5">
        <f>VLOOKUP(A:A,'[1]DÜNYA YILLAR İTHALAT MİKTARI'!A:F,5,0)</f>
        <v>102346</v>
      </c>
      <c r="I55" s="5">
        <v>61281</v>
      </c>
      <c r="J55" s="5">
        <f>VLOOKUP(A:A,'[1]DÜNYA YILLAR İTHALAT MİKTARI'!A:F,6,0)</f>
        <v>47168</v>
      </c>
      <c r="K55" s="5">
        <v>28380</v>
      </c>
      <c r="L55" s="6">
        <f t="shared" si="0"/>
        <v>-53.688745288099085</v>
      </c>
      <c r="M55" s="6">
        <f>VLOOKUP($A:$A,'[1]DÜNYA IMPORT TRADE INDC'!$A:$L,2,0)</f>
        <v>28380</v>
      </c>
      <c r="N55" s="6">
        <f>VLOOKUP($A:$A,'[1]DÜNYA IMPORT TRADE INDC'!$A:$L,3,0)</f>
        <v>-26600</v>
      </c>
      <c r="O55" s="6">
        <f>VLOOKUP($A:$A,'[1]DÜNYA IMPORT TRADE INDC'!$A:$L,4,0)</f>
        <v>47168</v>
      </c>
      <c r="P55" s="6">
        <f>VLOOKUP($A:$A,'[1]DÜNYA IMPORT TRADE INDC'!$A:$L,5,0)</f>
        <v>602</v>
      </c>
      <c r="Q55" s="6">
        <f>VLOOKUP($A:$A,'[1]DÜNYA IMPORT TRADE INDC'!$A:$L,6,0)</f>
        <v>43</v>
      </c>
      <c r="R55" s="6">
        <f>VLOOKUP($A:$A,'[1]DÜNYA IMPORT TRADE INDC'!$A:$L,7,0)</f>
        <v>41</v>
      </c>
      <c r="S55" s="6">
        <f>VLOOKUP($A:$A,'[1]DÜNYA IMPORT TRADE INDC'!$A:$L,8,0)</f>
        <v>61</v>
      </c>
      <c r="T55" s="6">
        <f t="shared" si="1"/>
        <v>0.2608008829368863</v>
      </c>
      <c r="U55" s="6">
        <f>VLOOKUP($A:$A,'[1]DÜNYA IMPORT TRADE INDC'!$A:$L,10,0)</f>
        <v>10178</v>
      </c>
      <c r="V55" s="7" t="str">
        <f>VLOOKUP($A:$A,'[1]DÜNYA IMPORT TRADE INDC'!$A:$L,11,0)</f>
        <v>0.38</v>
      </c>
      <c r="W55" s="6">
        <f>VLOOKUP($A:$A,'[1]DÜNYA IMPORT TRADE INDC'!$A:$L,12,0)</f>
        <v>10</v>
      </c>
      <c r="X55" s="7">
        <f>VLOOKUP(A:A,'[1]DÜNYA YILLAR İHRACAT MİKTARI'!A:F,2,0)</f>
        <v>22846</v>
      </c>
      <c r="Y55" s="7">
        <f>VLOOKUP(A:A,'[1]DÜNYA YILLAR İHRACATI'!A:G,2,0)</f>
        <v>24676</v>
      </c>
      <c r="Z55" s="7">
        <f>VLOOKUP(A:A,'[1]DÜNYA YILLAR İHRACAT MİKTARI'!A:F,3,0)</f>
        <v>33810</v>
      </c>
      <c r="AA55" s="7">
        <f>VLOOKUP(A:A,'[1]DÜNYA YILLAR İHRACATI'!A:G,3,0)</f>
        <v>39693</v>
      </c>
      <c r="AB55" s="7">
        <f>VLOOKUP(A:A,'[1]DÜNYA YILLAR İHRACAT MİKTARI'!A:F,4,0)</f>
        <v>12429</v>
      </c>
      <c r="AC55" s="7">
        <f>VLOOKUP(A:A,'[1]DÜNYA YILLAR İHRACATI'!A:G,4,0)</f>
        <v>16882</v>
      </c>
      <c r="AD55" s="7">
        <f>VLOOKUP(A:A,'[1]DÜNYA YILLAR İHRACAT MİKTARI'!A:F,5,0)</f>
        <v>15952</v>
      </c>
      <c r="AE55" s="7">
        <f>VLOOKUP(A:A,'[1]DÜNYA YILLAR İHRACATI'!A:G,5,0)</f>
        <v>18543</v>
      </c>
      <c r="AF55" s="7">
        <f>VLOOKUP(A:A,'[1]DÜNYA YILLAR İHRACAT MİKTARI'!A:F,6,0)</f>
        <v>1468</v>
      </c>
      <c r="AG55" s="7">
        <f>VLOOKUP(A:A,'[1]DÜNYA YILLAR İHRACATI'!A:G,6,0)</f>
        <v>1780</v>
      </c>
      <c r="AH55" s="7">
        <f>VLOOKUP(A:A,'[1]DÜNYA YILLAR İHRACATI'!A:G,7,0)</f>
        <v>-90.40069028744</v>
      </c>
      <c r="AI55" s="7">
        <f>VLOOKUP(A:A,'[1]DÜNYA EXPORT TRADE INDC'!A:L,2,0)</f>
        <v>1780</v>
      </c>
      <c r="AJ55" s="7">
        <f>VLOOKUP(A:A,'[1]DÜNYA EXPORT TRADE INDC'!A:L,3,0)</f>
        <v>-26600</v>
      </c>
      <c r="AK55" s="7">
        <f>VLOOKUP(A:A,'[1]DÜNYA EXPORT TRADE INDC'!A:L,4,0)</f>
        <v>1469</v>
      </c>
      <c r="AL55" s="7">
        <f>VLOOKUP(A:A,'[1]DÜNYA EXPORT TRADE INDC'!A:L,6,0)</f>
        <v>1212</v>
      </c>
      <c r="AM55" s="7">
        <f>VLOOKUP(A:A,'[1]DÜNYA EXPORT TRADE INDC'!A:L,7,0)</f>
        <v>13</v>
      </c>
      <c r="AN55" s="7">
        <f>VLOOKUP(A:A,'[1]DÜNYA EXPORT TRADE INDC'!A:L,8,0)</f>
        <v>0</v>
      </c>
      <c r="AO55" s="7">
        <f>VLOOKUP(A:A,'[1]DÜNYA EXPORT TRADE INDC'!A:L,9,0)</f>
        <v>244</v>
      </c>
      <c r="AP55" s="7">
        <f>VLOOKUP(A:A,'[1]DÜNYA EXPORT TRADE INDC'!A:L,10,0)</f>
        <v>0</v>
      </c>
      <c r="AQ55" s="7">
        <f>VLOOKUP(A:A,'[1]DÜNYA EXPORT TRADE INDC'!A:L,11,0)</f>
        <v>1852</v>
      </c>
      <c r="AR55" s="7" t="str">
        <f>VLOOKUP(A:A,'[1]DÜNYA EXPORT TRADE INDC'!A:L,12,0)</f>
        <v>0.54</v>
      </c>
      <c r="AS55" s="7">
        <f>VLOOKUP(A:A,'[1]TÜRKİYE YILLAR İHRACAT'!A:G,2,0)</f>
        <v>0</v>
      </c>
      <c r="AT55" s="7">
        <f>VLOOKUP(A:A,'[1]TÜRKİYE YILLAR İHRACAT'!A:G,3,0)</f>
        <v>289</v>
      </c>
      <c r="AU55" s="7">
        <f>VLOOKUP(A:A,'[1]TÜRKİYE YILLAR İHRACAT'!A:G,4,0)</f>
        <v>0</v>
      </c>
      <c r="AV55" s="7">
        <f>VLOOKUP(A:A,'[1]TÜRKİYE YILLAR İHRACAT'!A:G,5,0)</f>
        <v>0</v>
      </c>
      <c r="AW55" s="7">
        <f>VLOOKUP(A:A,'[1]TÜRKİYE YILLAR İHRACAT'!A:G,6,0)</f>
        <v>0</v>
      </c>
      <c r="AX55" s="7" t="e">
        <f>VLOOKUP(A:A,'[1]TÜRKİYE YILLAR İHRACAT'!A:G,7,0)</f>
        <v>#DIV/0!</v>
      </c>
    </row>
    <row r="56" spans="1:50" x14ac:dyDescent="0.25">
      <c r="A56" s="8" t="s">
        <v>86</v>
      </c>
      <c r="B56" s="5">
        <f>VLOOKUP(A:A,'[1]DÜNYA YILLAR İTHALAT MİKTARI'!A:F,2,0)</f>
        <v>44755</v>
      </c>
      <c r="C56" s="5">
        <v>48128</v>
      </c>
      <c r="D56" s="5">
        <f>VLOOKUP(A:A,'[1]DÜNYA YILLAR İTHALAT MİKTARI'!A:F,3,0)</f>
        <v>29827</v>
      </c>
      <c r="E56" s="5">
        <v>28234</v>
      </c>
      <c r="F56" s="5">
        <f>VLOOKUP(A:A,'[1]DÜNYA YILLAR İTHALAT MİKTARI'!A:F,4,0)</f>
        <v>14736</v>
      </c>
      <c r="G56" s="5">
        <v>10069</v>
      </c>
      <c r="H56" s="5">
        <f>VLOOKUP(A:A,'[1]DÜNYA YILLAR İTHALAT MİKTARI'!A:F,5,0)</f>
        <v>10928</v>
      </c>
      <c r="I56" s="5">
        <v>13307</v>
      </c>
      <c r="J56" s="5">
        <f>VLOOKUP(A:A,'[1]DÜNYA YILLAR İTHALAT MİKTARI'!A:F,6,0)</f>
        <v>23355</v>
      </c>
      <c r="K56" s="5">
        <v>27840</v>
      </c>
      <c r="L56" s="6">
        <f t="shared" si="0"/>
        <v>109.21319606222288</v>
      </c>
      <c r="M56" s="6">
        <f>VLOOKUP($A:$A,'[1]DÜNYA IMPORT TRADE INDC'!$A:$L,2,0)</f>
        <v>27840</v>
      </c>
      <c r="N56" s="6">
        <f>VLOOKUP($A:$A,'[1]DÜNYA IMPORT TRADE INDC'!$A:$L,3,0)</f>
        <v>-26897</v>
      </c>
      <c r="O56" s="6">
        <f>VLOOKUP($A:$A,'[1]DÜNYA IMPORT TRADE INDC'!$A:$L,4,0)</f>
        <v>23355</v>
      </c>
      <c r="P56" s="6">
        <f>VLOOKUP($A:$A,'[1]DÜNYA IMPORT TRADE INDC'!$A:$L,5,0)</f>
        <v>1192</v>
      </c>
      <c r="Q56" s="6">
        <f>VLOOKUP($A:$A,'[1]DÜNYA IMPORT TRADE INDC'!$A:$L,6,0)</f>
        <v>-17</v>
      </c>
      <c r="R56" s="6">
        <f>VLOOKUP($A:$A,'[1]DÜNYA IMPORT TRADE INDC'!$A:$L,7,0)</f>
        <v>-21</v>
      </c>
      <c r="S56" s="6">
        <f>VLOOKUP($A:$A,'[1]DÜNYA IMPORT TRADE INDC'!$A:$L,8,0)</f>
        <v>109</v>
      </c>
      <c r="T56" s="6">
        <f t="shared" si="1"/>
        <v>0.25583849827212524</v>
      </c>
      <c r="U56" s="6">
        <f>VLOOKUP($A:$A,'[1]DÜNYA IMPORT TRADE INDC'!$A:$L,10,0)</f>
        <v>2421</v>
      </c>
      <c r="V56" s="7" t="str">
        <f>VLOOKUP($A:$A,'[1]DÜNYA IMPORT TRADE INDC'!$A:$L,11,0)</f>
        <v>0.6</v>
      </c>
      <c r="W56" s="6">
        <f>VLOOKUP($A:$A,'[1]DÜNYA IMPORT TRADE INDC'!$A:$L,12,0)</f>
        <v>42384</v>
      </c>
      <c r="X56" s="7">
        <f>VLOOKUP(A:A,'[1]DÜNYA YILLAR İHRACAT MİKTARI'!A:F,2,0)</f>
        <v>3432</v>
      </c>
      <c r="Y56" s="7">
        <f>VLOOKUP(A:A,'[1]DÜNYA YILLAR İHRACATI'!A:G,2,0)</f>
        <v>8228</v>
      </c>
      <c r="Z56" s="7">
        <f>VLOOKUP(A:A,'[1]DÜNYA YILLAR İHRACAT MİKTARI'!A:F,3,0)</f>
        <v>2232</v>
      </c>
      <c r="AA56" s="7">
        <f>VLOOKUP(A:A,'[1]DÜNYA YILLAR İHRACATI'!A:G,3,0)</f>
        <v>3548</v>
      </c>
      <c r="AB56" s="7">
        <f>VLOOKUP(A:A,'[1]DÜNYA YILLAR İHRACAT MİKTARI'!A:F,4,0)</f>
        <v>3664</v>
      </c>
      <c r="AC56" s="7">
        <f>VLOOKUP(A:A,'[1]DÜNYA YILLAR İHRACATI'!A:G,4,0)</f>
        <v>4121</v>
      </c>
      <c r="AD56" s="7">
        <f>VLOOKUP(A:A,'[1]DÜNYA YILLAR İHRACAT MİKTARI'!A:F,5,0)</f>
        <v>3002</v>
      </c>
      <c r="AE56" s="7">
        <f>VLOOKUP(A:A,'[1]DÜNYA YILLAR İHRACATI'!A:G,5,0)</f>
        <v>3172</v>
      </c>
      <c r="AF56" s="7">
        <f>VLOOKUP(A:A,'[1]DÜNYA YILLAR İHRACAT MİKTARI'!A:F,6,0)</f>
        <v>549</v>
      </c>
      <c r="AG56" s="7">
        <f>VLOOKUP(A:A,'[1]DÜNYA YILLAR İHRACATI'!A:G,6,0)</f>
        <v>943</v>
      </c>
      <c r="AH56" s="7">
        <f>VLOOKUP(A:A,'[1]DÜNYA YILLAR İHRACATI'!A:G,7,0)</f>
        <v>-70.271122320302652</v>
      </c>
      <c r="AI56" s="7">
        <f>VLOOKUP(A:A,'[1]DÜNYA EXPORT TRADE INDC'!A:L,2,0)</f>
        <v>943</v>
      </c>
      <c r="AJ56" s="7">
        <f>VLOOKUP(A:A,'[1]DÜNYA EXPORT TRADE INDC'!A:L,3,0)</f>
        <v>-26897</v>
      </c>
      <c r="AK56" s="7">
        <f>VLOOKUP(A:A,'[1]DÜNYA EXPORT TRADE INDC'!A:L,4,0)</f>
        <v>549</v>
      </c>
      <c r="AL56" s="7">
        <f>VLOOKUP(A:A,'[1]DÜNYA EXPORT TRADE INDC'!A:L,6,0)</f>
        <v>1718</v>
      </c>
      <c r="AM56" s="7">
        <f>VLOOKUP(A:A,'[1]DÜNYA EXPORT TRADE INDC'!A:L,7,0)</f>
        <v>-36</v>
      </c>
      <c r="AN56" s="7">
        <f>VLOOKUP(A:A,'[1]DÜNYA EXPORT TRADE INDC'!A:L,8,0)</f>
        <v>-29</v>
      </c>
      <c r="AO56" s="7">
        <f>VLOOKUP(A:A,'[1]DÜNYA EXPORT TRADE INDC'!A:L,9,0)</f>
        <v>-70</v>
      </c>
      <c r="AP56" s="7">
        <f>VLOOKUP(A:A,'[1]DÜNYA EXPORT TRADE INDC'!A:L,10,0)</f>
        <v>0</v>
      </c>
      <c r="AQ56" s="7">
        <f>VLOOKUP(A:A,'[1]DÜNYA EXPORT TRADE INDC'!A:L,11,0)</f>
        <v>2659</v>
      </c>
      <c r="AR56" s="7" t="str">
        <f>VLOOKUP(A:A,'[1]DÜNYA EXPORT TRADE INDC'!A:L,12,0)</f>
        <v>0.78</v>
      </c>
      <c r="AS56" s="7" t="e">
        <f>VLOOKUP(A:A,'[1]TÜRKİYE YILLAR İHRACAT'!A:G,2,0)</f>
        <v>#N/A</v>
      </c>
      <c r="AT56" s="7" t="e">
        <f>VLOOKUP(A:A,'[1]TÜRKİYE YILLAR İHRACAT'!A:G,3,0)</f>
        <v>#N/A</v>
      </c>
      <c r="AU56" s="7" t="e">
        <f>VLOOKUP(A:A,'[1]TÜRKİYE YILLAR İHRACAT'!A:G,4,0)</f>
        <v>#N/A</v>
      </c>
      <c r="AV56" s="7" t="e">
        <f>VLOOKUP(A:A,'[1]TÜRKİYE YILLAR İHRACAT'!A:G,5,0)</f>
        <v>#N/A</v>
      </c>
      <c r="AW56" s="7" t="e">
        <f>VLOOKUP(A:A,'[1]TÜRKİYE YILLAR İHRACAT'!A:G,6,0)</f>
        <v>#N/A</v>
      </c>
      <c r="AX56" s="7" t="e">
        <f>VLOOKUP(A:A,'[1]TÜRKİYE YILLAR İHRACAT'!A:G,7,0)</f>
        <v>#N/A</v>
      </c>
    </row>
    <row r="57" spans="1:50" x14ac:dyDescent="0.25">
      <c r="A57" s="4" t="s">
        <v>87</v>
      </c>
      <c r="B57" s="5">
        <f>VLOOKUP(A:A,'[1]DÜNYA YILLAR İTHALAT MİKTARI'!A:F,2,0)</f>
        <v>18703</v>
      </c>
      <c r="C57" s="5">
        <v>23616</v>
      </c>
      <c r="D57" s="5">
        <f>VLOOKUP(A:A,'[1]DÜNYA YILLAR İTHALAT MİKTARI'!A:F,3,0)</f>
        <v>17830</v>
      </c>
      <c r="E57" s="5">
        <v>19611</v>
      </c>
      <c r="F57" s="5">
        <f>VLOOKUP(A:A,'[1]DÜNYA YILLAR İTHALAT MİKTARI'!A:F,4,0)</f>
        <v>17367</v>
      </c>
      <c r="G57" s="5">
        <v>19533</v>
      </c>
      <c r="H57" s="5">
        <f>VLOOKUP(A:A,'[1]DÜNYA YILLAR İTHALAT MİKTARI'!A:F,5,0)</f>
        <v>18339</v>
      </c>
      <c r="I57" s="5">
        <v>22496</v>
      </c>
      <c r="J57" s="5">
        <f>VLOOKUP(A:A,'[1]DÜNYA YILLAR İTHALAT MİKTARI'!A:F,6,0)</f>
        <v>18868</v>
      </c>
      <c r="K57" s="5">
        <v>27492</v>
      </c>
      <c r="L57" s="6">
        <f t="shared" si="0"/>
        <v>22.208392603129447</v>
      </c>
      <c r="M57" s="6">
        <f>VLOOKUP($A:$A,'[1]DÜNYA IMPORT TRADE INDC'!$A:$L,2,0)</f>
        <v>27492</v>
      </c>
      <c r="N57" s="6">
        <f>VLOOKUP($A:$A,'[1]DÜNYA IMPORT TRADE INDC'!$A:$L,3,0)</f>
        <v>-21754</v>
      </c>
      <c r="O57" s="6">
        <f>VLOOKUP($A:$A,'[1]DÜNYA IMPORT TRADE INDC'!$A:$L,4,0)</f>
        <v>18868</v>
      </c>
      <c r="P57" s="6">
        <f>VLOOKUP($A:$A,'[1]DÜNYA IMPORT TRADE INDC'!$A:$L,5,0)</f>
        <v>1457</v>
      </c>
      <c r="Q57" s="6">
        <f>VLOOKUP($A:$A,'[1]DÜNYA IMPORT TRADE INDC'!$A:$L,6,0)</f>
        <v>5</v>
      </c>
      <c r="R57" s="6">
        <f>VLOOKUP($A:$A,'[1]DÜNYA IMPORT TRADE INDC'!$A:$L,7,0)</f>
        <v>0</v>
      </c>
      <c r="S57" s="6">
        <f>VLOOKUP($A:$A,'[1]DÜNYA IMPORT TRADE INDC'!$A:$L,8,0)</f>
        <v>22</v>
      </c>
      <c r="T57" s="6">
        <f t="shared" si="1"/>
        <v>0.25264051704372364</v>
      </c>
      <c r="U57" s="6">
        <f>VLOOKUP($A:$A,'[1]DÜNYA IMPORT TRADE INDC'!$A:$L,10,0)</f>
        <v>3747</v>
      </c>
      <c r="V57" s="7" t="str">
        <f>VLOOKUP($A:$A,'[1]DÜNYA IMPORT TRADE INDC'!$A:$L,11,0)</f>
        <v>0.17</v>
      </c>
      <c r="W57" s="6">
        <f>VLOOKUP($A:$A,'[1]DÜNYA IMPORT TRADE INDC'!$A:$L,12,0)</f>
        <v>0</v>
      </c>
      <c r="X57" s="7">
        <f>VLOOKUP(A:A,'[1]DÜNYA YILLAR İHRACAT MİKTARI'!A:F,2,0)</f>
        <v>4449</v>
      </c>
      <c r="Y57" s="7">
        <f>VLOOKUP(A:A,'[1]DÜNYA YILLAR İHRACATI'!A:G,2,0)</f>
        <v>6187</v>
      </c>
      <c r="Z57" s="7">
        <f>VLOOKUP(A:A,'[1]DÜNYA YILLAR İHRACAT MİKTARI'!A:F,3,0)</f>
        <v>3519</v>
      </c>
      <c r="AA57" s="7">
        <f>VLOOKUP(A:A,'[1]DÜNYA YILLAR İHRACATI'!A:G,3,0)</f>
        <v>4301</v>
      </c>
      <c r="AB57" s="7">
        <f>VLOOKUP(A:A,'[1]DÜNYA YILLAR İHRACAT MİKTARI'!A:F,4,0)</f>
        <v>2563</v>
      </c>
      <c r="AC57" s="7">
        <f>VLOOKUP(A:A,'[1]DÜNYA YILLAR İHRACATI'!A:G,4,0)</f>
        <v>2967</v>
      </c>
      <c r="AD57" s="7">
        <f>VLOOKUP(A:A,'[1]DÜNYA YILLAR İHRACAT MİKTARI'!A:F,5,0)</f>
        <v>2152</v>
      </c>
      <c r="AE57" s="7">
        <f>VLOOKUP(A:A,'[1]DÜNYA YILLAR İHRACATI'!A:G,5,0)</f>
        <v>2842</v>
      </c>
      <c r="AF57" s="7">
        <f>VLOOKUP(A:A,'[1]DÜNYA YILLAR İHRACAT MİKTARI'!A:F,6,0)</f>
        <v>3148</v>
      </c>
      <c r="AG57" s="7">
        <f>VLOOKUP(A:A,'[1]DÜNYA YILLAR İHRACATI'!A:G,6,0)</f>
        <v>5738</v>
      </c>
      <c r="AH57" s="7">
        <f>VLOOKUP(A:A,'[1]DÜNYA YILLAR İHRACATI'!A:G,7,0)</f>
        <v>101.90007037297677</v>
      </c>
      <c r="AI57" s="7">
        <f>VLOOKUP(A:A,'[1]DÜNYA EXPORT TRADE INDC'!A:L,2,0)</f>
        <v>5738</v>
      </c>
      <c r="AJ57" s="7">
        <f>VLOOKUP(A:A,'[1]DÜNYA EXPORT TRADE INDC'!A:L,3,0)</f>
        <v>-21754</v>
      </c>
      <c r="AK57" s="7">
        <f>VLOOKUP(A:A,'[1]DÜNYA EXPORT TRADE INDC'!A:L,4,0)</f>
        <v>3148</v>
      </c>
      <c r="AL57" s="7">
        <f>VLOOKUP(A:A,'[1]DÜNYA EXPORT TRADE INDC'!A:L,6,0)</f>
        <v>1823</v>
      </c>
      <c r="AM57" s="7">
        <f>VLOOKUP(A:A,'[1]DÜNYA EXPORT TRADE INDC'!A:L,7,0)</f>
        <v>-5</v>
      </c>
      <c r="AN57" s="7">
        <f>VLOOKUP(A:A,'[1]DÜNYA EXPORT TRADE INDC'!A:L,8,0)</f>
        <v>-11</v>
      </c>
      <c r="AO57" s="7">
        <f>VLOOKUP(A:A,'[1]DÜNYA EXPORT TRADE INDC'!A:L,9,0)</f>
        <v>102</v>
      </c>
      <c r="AP57" s="7">
        <f>VLOOKUP(A:A,'[1]DÜNYA EXPORT TRADE INDC'!A:L,10,0)</f>
        <v>0.1</v>
      </c>
      <c r="AQ57" s="7">
        <f>VLOOKUP(A:A,'[1]DÜNYA EXPORT TRADE INDC'!A:L,11,0)</f>
        <v>2778</v>
      </c>
      <c r="AR57" s="7" t="str">
        <f>VLOOKUP(A:A,'[1]DÜNYA EXPORT TRADE INDC'!A:L,12,0)</f>
        <v>0.24</v>
      </c>
      <c r="AS57" s="7">
        <f>VLOOKUP(A:A,'[1]TÜRKİYE YILLAR İHRACAT'!A:G,2,0)</f>
        <v>202</v>
      </c>
      <c r="AT57" s="7">
        <f>VLOOKUP(A:A,'[1]TÜRKİYE YILLAR İHRACAT'!A:G,3,0)</f>
        <v>118</v>
      </c>
      <c r="AU57" s="7">
        <f>VLOOKUP(A:A,'[1]TÜRKİYE YILLAR İHRACAT'!A:G,4,0)</f>
        <v>20</v>
      </c>
      <c r="AV57" s="7">
        <f>VLOOKUP(A:A,'[1]TÜRKİYE YILLAR İHRACAT'!A:G,5,0)</f>
        <v>55</v>
      </c>
      <c r="AW57" s="7">
        <f>VLOOKUP(A:A,'[1]TÜRKİYE YILLAR İHRACAT'!A:G,6,0)</f>
        <v>90</v>
      </c>
      <c r="AX57" s="7">
        <f>VLOOKUP(A:A,'[1]TÜRKİYE YILLAR İHRACAT'!A:G,7,0)</f>
        <v>63.636363636363633</v>
      </c>
    </row>
    <row r="58" spans="1:50" x14ac:dyDescent="0.25">
      <c r="A58" s="8" t="s">
        <v>88</v>
      </c>
      <c r="B58" s="5">
        <f>VLOOKUP(A:A,'[1]DÜNYA YILLAR İTHALAT MİKTARI'!A:F,2,0)</f>
        <v>25732</v>
      </c>
      <c r="C58" s="5">
        <v>25025</v>
      </c>
      <c r="D58" s="5">
        <f>VLOOKUP(A:A,'[1]DÜNYA YILLAR İTHALAT MİKTARI'!A:F,3,0)</f>
        <v>23264</v>
      </c>
      <c r="E58" s="5">
        <v>18961</v>
      </c>
      <c r="F58" s="5">
        <f>VLOOKUP(A:A,'[1]DÜNYA YILLAR İTHALAT MİKTARI'!A:F,4,0)</f>
        <v>25728</v>
      </c>
      <c r="G58" s="5">
        <v>21020</v>
      </c>
      <c r="H58" s="5">
        <f>VLOOKUP(A:A,'[1]DÜNYA YILLAR İTHALAT MİKTARI'!A:F,5,0)</f>
        <v>28495</v>
      </c>
      <c r="I58" s="5">
        <v>25038</v>
      </c>
      <c r="J58" s="5">
        <f>VLOOKUP(A:A,'[1]DÜNYA YILLAR İTHALAT MİKTARI'!A:F,6,0)</f>
        <v>26519</v>
      </c>
      <c r="K58" s="5">
        <v>26173</v>
      </c>
      <c r="L58" s="6">
        <f t="shared" si="0"/>
        <v>4.5331096732965888</v>
      </c>
      <c r="M58" s="6">
        <f>VLOOKUP($A:$A,'[1]DÜNYA IMPORT TRADE INDC'!$A:$L,2,0)</f>
        <v>26173</v>
      </c>
      <c r="N58" s="6">
        <f>VLOOKUP($A:$A,'[1]DÜNYA IMPORT TRADE INDC'!$A:$L,3,0)</f>
        <v>-25496</v>
      </c>
      <c r="O58" s="6">
        <f>VLOOKUP($A:$A,'[1]DÜNYA IMPORT TRADE INDC'!$A:$L,4,0)</f>
        <v>26519</v>
      </c>
      <c r="P58" s="6">
        <f>VLOOKUP($A:$A,'[1]DÜNYA IMPORT TRADE INDC'!$A:$L,5,0)</f>
        <v>987</v>
      </c>
      <c r="Q58" s="6">
        <f>VLOOKUP($A:$A,'[1]DÜNYA IMPORT TRADE INDC'!$A:$L,6,0)</f>
        <v>4</v>
      </c>
      <c r="R58" s="6">
        <f>VLOOKUP($A:$A,'[1]DÜNYA IMPORT TRADE INDC'!$A:$L,7,0)</f>
        <v>3</v>
      </c>
      <c r="S58" s="6">
        <f>VLOOKUP($A:$A,'[1]DÜNYA IMPORT TRADE INDC'!$A:$L,8,0)</f>
        <v>5</v>
      </c>
      <c r="T58" s="6">
        <f t="shared" si="1"/>
        <v>0.24051943301998327</v>
      </c>
      <c r="U58" s="6">
        <f>VLOOKUP($A:$A,'[1]DÜNYA IMPORT TRADE INDC'!$A:$L,10,0)</f>
        <v>2818</v>
      </c>
      <c r="V58" s="7" t="str">
        <f>VLOOKUP($A:$A,'[1]DÜNYA IMPORT TRADE INDC'!$A:$L,11,0)</f>
        <v>0.27</v>
      </c>
      <c r="W58" s="6">
        <f>VLOOKUP($A:$A,'[1]DÜNYA IMPORT TRADE INDC'!$A:$L,12,0)</f>
        <v>42433</v>
      </c>
      <c r="X58" s="7">
        <f>VLOOKUP(A:A,'[1]DÜNYA YILLAR İHRACAT MİKTARI'!A:F,2,0)</f>
        <v>49</v>
      </c>
      <c r="Y58" s="7">
        <f>VLOOKUP(A:A,'[1]DÜNYA YILLAR İHRACATI'!A:G,2,0)</f>
        <v>51</v>
      </c>
      <c r="Z58" s="7">
        <f>VLOOKUP(A:A,'[1]DÜNYA YILLAR İHRACAT MİKTARI'!A:F,3,0)</f>
        <v>88</v>
      </c>
      <c r="AA58" s="7">
        <f>VLOOKUP(A:A,'[1]DÜNYA YILLAR İHRACATI'!A:G,3,0)</f>
        <v>82</v>
      </c>
      <c r="AB58" s="7">
        <f>VLOOKUP(A:A,'[1]DÜNYA YILLAR İHRACAT MİKTARI'!A:F,4,0)</f>
        <v>297</v>
      </c>
      <c r="AC58" s="7">
        <f>VLOOKUP(A:A,'[1]DÜNYA YILLAR İHRACATI'!A:G,4,0)</f>
        <v>98</v>
      </c>
      <c r="AD58" s="7">
        <f>VLOOKUP(A:A,'[1]DÜNYA YILLAR İHRACAT MİKTARI'!A:F,5,0)</f>
        <v>684</v>
      </c>
      <c r="AE58" s="7">
        <f>VLOOKUP(A:A,'[1]DÜNYA YILLAR İHRACATI'!A:G,5,0)</f>
        <v>642</v>
      </c>
      <c r="AF58" s="7">
        <f>VLOOKUP(A:A,'[1]DÜNYA YILLAR İHRACAT MİKTARI'!A:F,6,0)</f>
        <v>768</v>
      </c>
      <c r="AG58" s="7">
        <f>VLOOKUP(A:A,'[1]DÜNYA YILLAR İHRACATI'!A:G,6,0)</f>
        <v>677</v>
      </c>
      <c r="AH58" s="7">
        <f>VLOOKUP(A:A,'[1]DÜNYA YILLAR İHRACATI'!A:G,7,0)</f>
        <v>5.4517133956386292</v>
      </c>
      <c r="AI58" s="7">
        <f>VLOOKUP(A:A,'[1]DÜNYA EXPORT TRADE INDC'!A:L,2,0)</f>
        <v>677</v>
      </c>
      <c r="AJ58" s="7">
        <f>VLOOKUP(A:A,'[1]DÜNYA EXPORT TRADE INDC'!A:L,3,0)</f>
        <v>-25496</v>
      </c>
      <c r="AK58" s="7">
        <f>VLOOKUP(A:A,'[1]DÜNYA EXPORT TRADE INDC'!A:L,4,0)</f>
        <v>768</v>
      </c>
      <c r="AL58" s="7">
        <f>VLOOKUP(A:A,'[1]DÜNYA EXPORT TRADE INDC'!A:L,6,0)</f>
        <v>882</v>
      </c>
      <c r="AM58" s="7">
        <f>VLOOKUP(A:A,'[1]DÜNYA EXPORT TRADE INDC'!A:L,7,0)</f>
        <v>106</v>
      </c>
      <c r="AN58" s="7">
        <f>VLOOKUP(A:A,'[1]DÜNYA EXPORT TRADE INDC'!A:L,8,0)</f>
        <v>113</v>
      </c>
      <c r="AO58" s="7">
        <f>VLOOKUP(A:A,'[1]DÜNYA EXPORT TRADE INDC'!A:L,9,0)</f>
        <v>5</v>
      </c>
      <c r="AP58" s="7">
        <f>VLOOKUP(A:A,'[1]DÜNYA EXPORT TRADE INDC'!A:L,10,0)</f>
        <v>0</v>
      </c>
      <c r="AQ58" s="7">
        <f>VLOOKUP(A:A,'[1]DÜNYA EXPORT TRADE INDC'!A:L,11,0)</f>
        <v>1173</v>
      </c>
      <c r="AR58" s="7" t="str">
        <f>VLOOKUP(A:A,'[1]DÜNYA EXPORT TRADE INDC'!A:L,12,0)</f>
        <v>0.26</v>
      </c>
      <c r="AS58" s="7">
        <f>VLOOKUP(A:A,'[1]TÜRKİYE YILLAR İHRACAT'!A:G,2,0)</f>
        <v>8549</v>
      </c>
      <c r="AT58" s="7">
        <f>VLOOKUP(A:A,'[1]TÜRKİYE YILLAR İHRACAT'!A:G,3,0)</f>
        <v>4088</v>
      </c>
      <c r="AU58" s="7">
        <f>VLOOKUP(A:A,'[1]TÜRKİYE YILLAR İHRACAT'!A:G,4,0)</f>
        <v>4501</v>
      </c>
      <c r="AV58" s="7">
        <f>VLOOKUP(A:A,'[1]TÜRKİYE YILLAR İHRACAT'!A:G,5,0)</f>
        <v>2484</v>
      </c>
      <c r="AW58" s="7">
        <f>VLOOKUP(A:A,'[1]TÜRKİYE YILLAR İHRACAT'!A:G,6,0)</f>
        <v>5365</v>
      </c>
      <c r="AX58" s="7">
        <f>VLOOKUP(A:A,'[1]TÜRKİYE YILLAR İHRACAT'!A:G,7,0)</f>
        <v>115.98228663446055</v>
      </c>
    </row>
    <row r="59" spans="1:50" x14ac:dyDescent="0.25">
      <c r="A59" s="4" t="s">
        <v>89</v>
      </c>
      <c r="B59" s="5">
        <f>VLOOKUP(A:A,'[1]DÜNYA YILLAR İTHALAT MİKTARI'!A:F,2,0)</f>
        <v>26019</v>
      </c>
      <c r="C59" s="5">
        <v>16396</v>
      </c>
      <c r="D59" s="5">
        <f>VLOOKUP(A:A,'[1]DÜNYA YILLAR İTHALAT MİKTARI'!A:F,3,0)</f>
        <v>15179</v>
      </c>
      <c r="E59" s="5">
        <v>11381</v>
      </c>
      <c r="F59" s="5">
        <f>VLOOKUP(A:A,'[1]DÜNYA YILLAR İTHALAT MİKTARI'!A:F,4,0)</f>
        <v>12201</v>
      </c>
      <c r="G59" s="5">
        <v>11922</v>
      </c>
      <c r="H59" s="5">
        <f>VLOOKUP(A:A,'[1]DÜNYA YILLAR İTHALAT MİKTARI'!A:F,5,0)</f>
        <v>24293</v>
      </c>
      <c r="I59" s="5">
        <v>18171</v>
      </c>
      <c r="J59" s="5">
        <f>VLOOKUP(A:A,'[1]DÜNYA YILLAR İTHALAT MİKTARI'!A:F,6,0)</f>
        <v>28930</v>
      </c>
      <c r="K59" s="5">
        <v>23729</v>
      </c>
      <c r="L59" s="6">
        <f t="shared" si="0"/>
        <v>30.587199383633262</v>
      </c>
      <c r="M59" s="6">
        <f>VLOOKUP($A:$A,'[1]DÜNYA IMPORT TRADE INDC'!$A:$L,2,0)</f>
        <v>23729</v>
      </c>
      <c r="N59" s="6">
        <f>VLOOKUP($A:$A,'[1]DÜNYA IMPORT TRADE INDC'!$A:$L,3,0)</f>
        <v>-23729</v>
      </c>
      <c r="O59" s="6">
        <f>VLOOKUP($A:$A,'[1]DÜNYA IMPORT TRADE INDC'!$A:$L,4,0)</f>
        <v>28930</v>
      </c>
      <c r="P59" s="6">
        <f>VLOOKUP($A:$A,'[1]DÜNYA IMPORT TRADE INDC'!$A:$L,5,0)</f>
        <v>820</v>
      </c>
      <c r="Q59" s="6">
        <f>VLOOKUP($A:$A,'[1]DÜNYA IMPORT TRADE INDC'!$A:$L,6,0)</f>
        <v>13</v>
      </c>
      <c r="R59" s="6">
        <f>VLOOKUP($A:$A,'[1]DÜNYA IMPORT TRADE INDC'!$A:$L,7,0)</f>
        <v>11</v>
      </c>
      <c r="S59" s="6">
        <f>VLOOKUP($A:$A,'[1]DÜNYA IMPORT TRADE INDC'!$A:$L,8,0)</f>
        <v>31</v>
      </c>
      <c r="T59" s="6">
        <f t="shared" si="1"/>
        <v>0.218060047611324</v>
      </c>
      <c r="U59" s="6">
        <f>VLOOKUP($A:$A,'[1]DÜNYA IMPORT TRADE INDC'!$A:$L,10,0)</f>
        <v>3002</v>
      </c>
      <c r="V59" s="7" t="str">
        <f>VLOOKUP($A:$A,'[1]DÜNYA IMPORT TRADE INDC'!$A:$L,11,0)</f>
        <v>0.49</v>
      </c>
      <c r="W59" s="6">
        <f>VLOOKUP($A:$A,'[1]DÜNYA IMPORT TRADE INDC'!$A:$L,12,0)</f>
        <v>42493</v>
      </c>
      <c r="X59" s="7">
        <f>VLOOKUP(A:A,'[1]DÜNYA YILLAR İHRACAT MİKTARI'!A:F,2,0)</f>
        <v>13</v>
      </c>
      <c r="Y59" s="7">
        <f>VLOOKUP(A:A,'[1]DÜNYA YILLAR İHRACATI'!A:G,2,0)</f>
        <v>5</v>
      </c>
      <c r="Z59" s="7">
        <f>VLOOKUP(A:A,'[1]DÜNYA YILLAR İHRACAT MİKTARI'!A:F,3,0)</f>
        <v>0</v>
      </c>
      <c r="AA59" s="7">
        <f>VLOOKUP(A:A,'[1]DÜNYA YILLAR İHRACATI'!A:G,3,0)</f>
        <v>0</v>
      </c>
      <c r="AB59" s="7">
        <f>VLOOKUP(A:A,'[1]DÜNYA YILLAR İHRACAT MİKTARI'!A:F,4,0)</f>
        <v>0</v>
      </c>
      <c r="AC59" s="7">
        <f>VLOOKUP(A:A,'[1]DÜNYA YILLAR İHRACATI'!A:G,4,0)</f>
        <v>0</v>
      </c>
      <c r="AD59" s="7">
        <f>VLOOKUP(A:A,'[1]DÜNYA YILLAR İHRACAT MİKTARI'!A:F,5,0)</f>
        <v>13</v>
      </c>
      <c r="AE59" s="7">
        <f>VLOOKUP(A:A,'[1]DÜNYA YILLAR İHRACATI'!A:G,5,0)</f>
        <v>5</v>
      </c>
      <c r="AF59" s="7">
        <f>VLOOKUP(A:A,'[1]DÜNYA YILLAR İHRACAT MİKTARI'!A:F,6,0)</f>
        <v>0</v>
      </c>
      <c r="AG59" s="7">
        <f>VLOOKUP(A:A,'[1]DÜNYA YILLAR İHRACATI'!A:G,6,0)</f>
        <v>0</v>
      </c>
      <c r="AH59" s="7">
        <f>VLOOKUP(A:A,'[1]DÜNYA YILLAR İHRACATI'!A:G,7,0)</f>
        <v>-100</v>
      </c>
      <c r="AI59" s="7" t="e">
        <f>VLOOKUP(A:A,'[1]DÜNYA EXPORT TRADE INDC'!A:L,2,0)</f>
        <v>#N/A</v>
      </c>
      <c r="AJ59" s="7" t="e">
        <f>VLOOKUP(A:A,'[1]DÜNYA EXPORT TRADE INDC'!A:L,3,0)</f>
        <v>#N/A</v>
      </c>
      <c r="AK59" s="7" t="e">
        <f>VLOOKUP(A:A,'[1]DÜNYA EXPORT TRADE INDC'!A:L,4,0)</f>
        <v>#N/A</v>
      </c>
      <c r="AL59" s="7" t="e">
        <f>VLOOKUP(A:A,'[1]DÜNYA EXPORT TRADE INDC'!A:L,6,0)</f>
        <v>#N/A</v>
      </c>
      <c r="AM59" s="7" t="e">
        <f>VLOOKUP(A:A,'[1]DÜNYA EXPORT TRADE INDC'!A:L,7,0)</f>
        <v>#N/A</v>
      </c>
      <c r="AN59" s="7" t="e">
        <f>VLOOKUP(A:A,'[1]DÜNYA EXPORT TRADE INDC'!A:L,8,0)</f>
        <v>#N/A</v>
      </c>
      <c r="AO59" s="7" t="e">
        <f>VLOOKUP(A:A,'[1]DÜNYA EXPORT TRADE INDC'!A:L,9,0)</f>
        <v>#N/A</v>
      </c>
      <c r="AP59" s="7" t="e">
        <f>VLOOKUP(A:A,'[1]DÜNYA EXPORT TRADE INDC'!A:L,10,0)</f>
        <v>#N/A</v>
      </c>
      <c r="AQ59" s="7" t="e">
        <f>VLOOKUP(A:A,'[1]DÜNYA EXPORT TRADE INDC'!A:L,11,0)</f>
        <v>#N/A</v>
      </c>
      <c r="AR59" s="7" t="e">
        <f>VLOOKUP(A:A,'[1]DÜNYA EXPORT TRADE INDC'!A:L,12,0)</f>
        <v>#N/A</v>
      </c>
      <c r="AS59" s="7" t="e">
        <f>VLOOKUP(A:A,'[1]TÜRKİYE YILLAR İHRACAT'!A:G,2,0)</f>
        <v>#N/A</v>
      </c>
      <c r="AT59" s="7" t="e">
        <f>VLOOKUP(A:A,'[1]TÜRKİYE YILLAR İHRACAT'!A:G,3,0)</f>
        <v>#N/A</v>
      </c>
      <c r="AU59" s="7" t="e">
        <f>VLOOKUP(A:A,'[1]TÜRKİYE YILLAR İHRACAT'!A:G,4,0)</f>
        <v>#N/A</v>
      </c>
      <c r="AV59" s="7" t="e">
        <f>VLOOKUP(A:A,'[1]TÜRKİYE YILLAR İHRACAT'!A:G,5,0)</f>
        <v>#N/A</v>
      </c>
      <c r="AW59" s="7" t="e">
        <f>VLOOKUP(A:A,'[1]TÜRKİYE YILLAR İHRACAT'!A:G,6,0)</f>
        <v>#N/A</v>
      </c>
      <c r="AX59" s="7" t="e">
        <f>VLOOKUP(A:A,'[1]TÜRKİYE YILLAR İHRACAT'!A:G,7,0)</f>
        <v>#N/A</v>
      </c>
    </row>
    <row r="60" spans="1:50" ht="31.5" x14ac:dyDescent="0.25">
      <c r="A60" s="8" t="s">
        <v>90</v>
      </c>
      <c r="B60" s="5">
        <f>VLOOKUP(A:A,'[1]DÜNYA YILLAR İTHALAT MİKTARI'!A:F,2,0)</f>
        <v>19921</v>
      </c>
      <c r="C60" s="5">
        <v>24981</v>
      </c>
      <c r="D60" s="5">
        <f>VLOOKUP(A:A,'[1]DÜNYA YILLAR İTHALAT MİKTARI'!A:F,3,0)</f>
        <v>19541</v>
      </c>
      <c r="E60" s="5">
        <v>18321</v>
      </c>
      <c r="F60" s="5">
        <f>VLOOKUP(A:A,'[1]DÜNYA YILLAR İTHALAT MİKTARI'!A:F,4,0)</f>
        <v>11162</v>
      </c>
      <c r="G60" s="5">
        <v>11237</v>
      </c>
      <c r="H60" s="5">
        <f>VLOOKUP(A:A,'[1]DÜNYA YILLAR İTHALAT MİKTARI'!A:F,5,0)</f>
        <v>17680</v>
      </c>
      <c r="I60" s="5">
        <v>20509</v>
      </c>
      <c r="J60" s="5">
        <f>VLOOKUP(A:A,'[1]DÜNYA YILLAR İTHALAT MİKTARI'!A:F,6,0)</f>
        <v>20612</v>
      </c>
      <c r="K60" s="5">
        <v>22718</v>
      </c>
      <c r="L60" s="6">
        <f t="shared" si="0"/>
        <v>10.770881076600517</v>
      </c>
      <c r="M60" s="6">
        <f>VLOOKUP($A:$A,'[1]DÜNYA IMPORT TRADE INDC'!$A:$L,2,0)</f>
        <v>22718</v>
      </c>
      <c r="N60" s="6">
        <f>VLOOKUP($A:$A,'[1]DÜNYA IMPORT TRADE INDC'!$A:$L,3,0)</f>
        <v>-15369</v>
      </c>
      <c r="O60" s="6">
        <f>VLOOKUP($A:$A,'[1]DÜNYA IMPORT TRADE INDC'!$A:$L,4,0)</f>
        <v>20618</v>
      </c>
      <c r="P60" s="6">
        <f>VLOOKUP($A:$A,'[1]DÜNYA IMPORT TRADE INDC'!$A:$L,5,0)</f>
        <v>1102</v>
      </c>
      <c r="Q60" s="6">
        <f>VLOOKUP($A:$A,'[1]DÜNYA IMPORT TRADE INDC'!$A:$L,6,0)</f>
        <v>43</v>
      </c>
      <c r="R60" s="6">
        <f>VLOOKUP($A:$A,'[1]DÜNYA IMPORT TRADE INDC'!$A:$L,7,0)</f>
        <v>49</v>
      </c>
      <c r="S60" s="6">
        <f>VLOOKUP($A:$A,'[1]DÜNYA IMPORT TRADE INDC'!$A:$L,8,0)</f>
        <v>69</v>
      </c>
      <c r="T60" s="6">
        <f t="shared" si="1"/>
        <v>0.20876936076674357</v>
      </c>
      <c r="U60" s="6">
        <f>VLOOKUP($A:$A,'[1]DÜNYA IMPORT TRADE INDC'!$A:$L,10,0)</f>
        <v>739</v>
      </c>
      <c r="V60" s="7" t="str">
        <f>VLOOKUP($A:$A,'[1]DÜNYA IMPORT TRADE INDC'!$A:$L,11,0)</f>
        <v>0.94</v>
      </c>
      <c r="W60" s="6">
        <f>VLOOKUP($A:$A,'[1]DÜNYA IMPORT TRADE INDC'!$A:$L,12,0)</f>
        <v>42602</v>
      </c>
      <c r="X60" s="7">
        <f>VLOOKUP(A:A,'[1]DÜNYA YILLAR İHRACAT MİKTARI'!A:F,2,0)</f>
        <v>18357</v>
      </c>
      <c r="Y60" s="7">
        <f>VLOOKUP(A:A,'[1]DÜNYA YILLAR İHRACATI'!A:G,2,0)</f>
        <v>20028</v>
      </c>
      <c r="Z60" s="7">
        <f>VLOOKUP(A:A,'[1]DÜNYA YILLAR İHRACAT MİKTARI'!A:F,3,0)</f>
        <v>25727</v>
      </c>
      <c r="AA60" s="7">
        <f>VLOOKUP(A:A,'[1]DÜNYA YILLAR İHRACATI'!A:G,3,0)</f>
        <v>21237</v>
      </c>
      <c r="AB60" s="7">
        <f>VLOOKUP(A:A,'[1]DÜNYA YILLAR İHRACAT MİKTARI'!A:F,4,0)</f>
        <v>21650</v>
      </c>
      <c r="AC60" s="7">
        <f>VLOOKUP(A:A,'[1]DÜNYA YILLAR İHRACATI'!A:G,4,0)</f>
        <v>20622</v>
      </c>
      <c r="AD60" s="7">
        <f>VLOOKUP(A:A,'[1]DÜNYA YILLAR İHRACAT MİKTARI'!A:F,5,0)</f>
        <v>16319</v>
      </c>
      <c r="AE60" s="7">
        <f>VLOOKUP(A:A,'[1]DÜNYA YILLAR İHRACATI'!A:G,5,0)</f>
        <v>13290</v>
      </c>
      <c r="AF60" s="7">
        <f>VLOOKUP(A:A,'[1]DÜNYA YILLAR İHRACAT MİKTARI'!A:F,6,0)</f>
        <v>8331</v>
      </c>
      <c r="AG60" s="7">
        <f>VLOOKUP(A:A,'[1]DÜNYA YILLAR İHRACATI'!A:G,6,0)</f>
        <v>7349</v>
      </c>
      <c r="AH60" s="7">
        <f>VLOOKUP(A:A,'[1]DÜNYA YILLAR İHRACATI'!A:G,7,0)</f>
        <v>-44.702784048156509</v>
      </c>
      <c r="AI60" s="7">
        <f>VLOOKUP(A:A,'[1]DÜNYA EXPORT TRADE INDC'!A:L,2,0)</f>
        <v>7349</v>
      </c>
      <c r="AJ60" s="7">
        <f>VLOOKUP(A:A,'[1]DÜNYA EXPORT TRADE INDC'!A:L,3,0)</f>
        <v>-15369</v>
      </c>
      <c r="AK60" s="7">
        <f>VLOOKUP(A:A,'[1]DÜNYA EXPORT TRADE INDC'!A:L,4,0)</f>
        <v>8331</v>
      </c>
      <c r="AL60" s="7">
        <f>VLOOKUP(A:A,'[1]DÜNYA EXPORT TRADE INDC'!A:L,6,0)</f>
        <v>882</v>
      </c>
      <c r="AM60" s="7">
        <f>VLOOKUP(A:A,'[1]DÜNYA EXPORT TRADE INDC'!A:L,7,0)</f>
        <v>-17</v>
      </c>
      <c r="AN60" s="7">
        <f>VLOOKUP(A:A,'[1]DÜNYA EXPORT TRADE INDC'!A:L,8,0)</f>
        <v>-16</v>
      </c>
      <c r="AO60" s="7">
        <f>VLOOKUP(A:A,'[1]DÜNYA EXPORT TRADE INDC'!A:L,9,0)</f>
        <v>-36</v>
      </c>
      <c r="AP60" s="7">
        <f>VLOOKUP(A:A,'[1]DÜNYA EXPORT TRADE INDC'!A:L,10,0)</f>
        <v>0.1</v>
      </c>
      <c r="AQ60" s="7">
        <f>VLOOKUP(A:A,'[1]DÜNYA EXPORT TRADE INDC'!A:L,11,0)</f>
        <v>1094</v>
      </c>
      <c r="AR60" s="7" t="str">
        <f>VLOOKUP(A:A,'[1]DÜNYA EXPORT TRADE INDC'!A:L,12,0)</f>
        <v>0.53</v>
      </c>
      <c r="AS60" s="7">
        <f>VLOOKUP(A:A,'[1]TÜRKİYE YILLAR İHRACAT'!A:G,2,0)</f>
        <v>5438</v>
      </c>
      <c r="AT60" s="7">
        <f>VLOOKUP(A:A,'[1]TÜRKİYE YILLAR İHRACAT'!A:G,3,0)</f>
        <v>1493</v>
      </c>
      <c r="AU60" s="7">
        <f>VLOOKUP(A:A,'[1]TÜRKİYE YILLAR İHRACAT'!A:G,4,0)</f>
        <v>4529</v>
      </c>
      <c r="AV60" s="7">
        <f>VLOOKUP(A:A,'[1]TÜRKİYE YILLAR İHRACAT'!A:G,5,0)</f>
        <v>13211</v>
      </c>
      <c r="AW60" s="7">
        <f>VLOOKUP(A:A,'[1]TÜRKİYE YILLAR İHRACAT'!A:G,6,0)</f>
        <v>22039</v>
      </c>
      <c r="AX60" s="7">
        <f>VLOOKUP(A:A,'[1]TÜRKİYE YILLAR İHRACAT'!A:G,7,0)</f>
        <v>66.823101960487477</v>
      </c>
    </row>
    <row r="61" spans="1:50" x14ac:dyDescent="0.25">
      <c r="A61" s="4" t="s">
        <v>91</v>
      </c>
      <c r="B61" s="5">
        <f>VLOOKUP(A:A,'[1]DÜNYA YILLAR İTHALAT MİKTARI'!A:F,2,0)</f>
        <v>26831</v>
      </c>
      <c r="C61" s="5">
        <v>24171</v>
      </c>
      <c r="D61" s="5">
        <f>VLOOKUP(A:A,'[1]DÜNYA YILLAR İTHALAT MİKTARI'!A:F,3,0)</f>
        <v>24093</v>
      </c>
      <c r="E61" s="5">
        <v>19740</v>
      </c>
      <c r="F61" s="5">
        <f>VLOOKUP(A:A,'[1]DÜNYA YILLAR İTHALAT MİKTARI'!A:F,4,0)</f>
        <v>26713</v>
      </c>
      <c r="G61" s="5">
        <v>19908</v>
      </c>
      <c r="H61" s="5">
        <f>VLOOKUP(A:A,'[1]DÜNYA YILLAR İTHALAT MİKTARI'!A:F,5,0)</f>
        <v>25646</v>
      </c>
      <c r="I61" s="5">
        <v>18393</v>
      </c>
      <c r="J61" s="5">
        <f>VLOOKUP(A:A,'[1]DÜNYA YILLAR İTHALAT MİKTARI'!A:F,6,0)</f>
        <v>25643</v>
      </c>
      <c r="K61" s="5">
        <v>22286</v>
      </c>
      <c r="L61" s="6">
        <f t="shared" si="0"/>
        <v>21.165660849236122</v>
      </c>
      <c r="M61" s="6">
        <f>VLOOKUP($A:$A,'[1]DÜNYA IMPORT TRADE INDC'!$A:$L,2,0)</f>
        <v>22286</v>
      </c>
      <c r="N61" s="6">
        <f>VLOOKUP($A:$A,'[1]DÜNYA IMPORT TRADE INDC'!$A:$L,3,0)</f>
        <v>-15470</v>
      </c>
      <c r="O61" s="6">
        <f>VLOOKUP($A:$A,'[1]DÜNYA IMPORT TRADE INDC'!$A:$L,4,0)</f>
        <v>25643</v>
      </c>
      <c r="P61" s="6">
        <f>VLOOKUP($A:$A,'[1]DÜNYA IMPORT TRADE INDC'!$A:$L,5,0)</f>
        <v>869</v>
      </c>
      <c r="Q61" s="6">
        <f>VLOOKUP($A:$A,'[1]DÜNYA IMPORT TRADE INDC'!$A:$L,6,0)</f>
        <v>-2</v>
      </c>
      <c r="R61" s="6">
        <f>VLOOKUP($A:$A,'[1]DÜNYA IMPORT TRADE INDC'!$A:$L,7,0)</f>
        <v>0</v>
      </c>
      <c r="S61" s="6">
        <f>VLOOKUP($A:$A,'[1]DÜNYA IMPORT TRADE INDC'!$A:$L,8,0)</f>
        <v>21</v>
      </c>
      <c r="T61" s="6">
        <f t="shared" si="1"/>
        <v>0.20479945303493474</v>
      </c>
      <c r="U61" s="6">
        <f>VLOOKUP($A:$A,'[1]DÜNYA IMPORT TRADE INDC'!$A:$L,10,0)</f>
        <v>4953</v>
      </c>
      <c r="V61" s="7" t="str">
        <f>VLOOKUP($A:$A,'[1]DÜNYA IMPORT TRADE INDC'!$A:$L,11,0)</f>
        <v>0.68</v>
      </c>
      <c r="W61" s="6">
        <f>VLOOKUP($A:$A,'[1]DÜNYA IMPORT TRADE INDC'!$A:$L,12,0)</f>
        <v>42532</v>
      </c>
      <c r="X61" s="7">
        <f>VLOOKUP(A:A,'[1]DÜNYA YILLAR İHRACAT MİKTARI'!A:F,2,0)</f>
        <v>11239</v>
      </c>
      <c r="Y61" s="7">
        <f>VLOOKUP(A:A,'[1]DÜNYA YILLAR İHRACATI'!A:G,2,0)</f>
        <v>11650</v>
      </c>
      <c r="Z61" s="7">
        <f>VLOOKUP(A:A,'[1]DÜNYA YILLAR İHRACAT MİKTARI'!A:F,3,0)</f>
        <v>12040</v>
      </c>
      <c r="AA61" s="7">
        <f>VLOOKUP(A:A,'[1]DÜNYA YILLAR İHRACATI'!A:G,3,0)</f>
        <v>13302</v>
      </c>
      <c r="AB61" s="7">
        <f>VLOOKUP(A:A,'[1]DÜNYA YILLAR İHRACAT MİKTARI'!A:F,4,0)</f>
        <v>10301</v>
      </c>
      <c r="AC61" s="7">
        <f>VLOOKUP(A:A,'[1]DÜNYA YILLAR İHRACATI'!A:G,4,0)</f>
        <v>10123</v>
      </c>
      <c r="AD61" s="7">
        <f>VLOOKUP(A:A,'[1]DÜNYA YILLAR İHRACAT MİKTARI'!A:F,5,0)</f>
        <v>7293</v>
      </c>
      <c r="AE61" s="7">
        <f>VLOOKUP(A:A,'[1]DÜNYA YILLAR İHRACATI'!A:G,5,0)</f>
        <v>7194</v>
      </c>
      <c r="AF61" s="7">
        <f>VLOOKUP(A:A,'[1]DÜNYA YILLAR İHRACAT MİKTARI'!A:F,6,0)</f>
        <v>7342</v>
      </c>
      <c r="AG61" s="7">
        <f>VLOOKUP(A:A,'[1]DÜNYA YILLAR İHRACATI'!A:G,6,0)</f>
        <v>6816</v>
      </c>
      <c r="AH61" s="7">
        <f>VLOOKUP(A:A,'[1]DÜNYA YILLAR İHRACATI'!A:G,7,0)</f>
        <v>-5.254378648874062</v>
      </c>
      <c r="AI61" s="7">
        <f>VLOOKUP(A:A,'[1]DÜNYA EXPORT TRADE INDC'!A:L,2,0)</f>
        <v>6816</v>
      </c>
      <c r="AJ61" s="7">
        <f>VLOOKUP(A:A,'[1]DÜNYA EXPORT TRADE INDC'!A:L,3,0)</f>
        <v>-15470</v>
      </c>
      <c r="AK61" s="7">
        <f>VLOOKUP(A:A,'[1]DÜNYA EXPORT TRADE INDC'!A:L,4,0)</f>
        <v>7342</v>
      </c>
      <c r="AL61" s="7">
        <f>VLOOKUP(A:A,'[1]DÜNYA EXPORT TRADE INDC'!A:L,6,0)</f>
        <v>928</v>
      </c>
      <c r="AM61" s="7">
        <f>VLOOKUP(A:A,'[1]DÜNYA EXPORT TRADE INDC'!A:L,7,0)</f>
        <v>-16</v>
      </c>
      <c r="AN61" s="7">
        <f>VLOOKUP(A:A,'[1]DÜNYA EXPORT TRADE INDC'!A:L,8,0)</f>
        <v>-13</v>
      </c>
      <c r="AO61" s="7">
        <f>VLOOKUP(A:A,'[1]DÜNYA EXPORT TRADE INDC'!A:L,9,0)</f>
        <v>-5</v>
      </c>
      <c r="AP61" s="7">
        <f>VLOOKUP(A:A,'[1]DÜNYA EXPORT TRADE INDC'!A:L,10,0)</f>
        <v>0.1</v>
      </c>
      <c r="AQ61" s="7">
        <f>VLOOKUP(A:A,'[1]DÜNYA EXPORT TRADE INDC'!A:L,11,0)</f>
        <v>1112</v>
      </c>
      <c r="AR61" s="7" t="str">
        <f>VLOOKUP(A:A,'[1]DÜNYA EXPORT TRADE INDC'!A:L,12,0)</f>
        <v>0.67</v>
      </c>
      <c r="AS61" s="7" t="e">
        <f>VLOOKUP(A:A,'[1]TÜRKİYE YILLAR İHRACAT'!A:G,2,0)</f>
        <v>#N/A</v>
      </c>
      <c r="AT61" s="7" t="e">
        <f>VLOOKUP(A:A,'[1]TÜRKİYE YILLAR İHRACAT'!A:G,3,0)</f>
        <v>#N/A</v>
      </c>
      <c r="AU61" s="7" t="e">
        <f>VLOOKUP(A:A,'[1]TÜRKİYE YILLAR İHRACAT'!A:G,4,0)</f>
        <v>#N/A</v>
      </c>
      <c r="AV61" s="7" t="e">
        <f>VLOOKUP(A:A,'[1]TÜRKİYE YILLAR İHRACAT'!A:G,5,0)</f>
        <v>#N/A</v>
      </c>
      <c r="AW61" s="7" t="e">
        <f>VLOOKUP(A:A,'[1]TÜRKİYE YILLAR İHRACAT'!A:G,6,0)</f>
        <v>#N/A</v>
      </c>
      <c r="AX61" s="7" t="e">
        <f>VLOOKUP(A:A,'[1]TÜRKİYE YILLAR İHRACAT'!A:G,7,0)</f>
        <v>#N/A</v>
      </c>
    </row>
    <row r="62" spans="1:50" x14ac:dyDescent="0.25">
      <c r="A62" s="8" t="s">
        <v>92</v>
      </c>
      <c r="B62" s="5">
        <f>VLOOKUP(A:A,'[1]DÜNYA YILLAR İTHALAT MİKTARI'!A:F,2,0)</f>
        <v>19394</v>
      </c>
      <c r="C62" s="5">
        <v>12159</v>
      </c>
      <c r="D62" s="5">
        <f>VLOOKUP(A:A,'[1]DÜNYA YILLAR İTHALAT MİKTARI'!A:F,3,0)</f>
        <v>17745</v>
      </c>
      <c r="E62" s="5">
        <v>10800</v>
      </c>
      <c r="F62" s="5">
        <f>VLOOKUP(A:A,'[1]DÜNYA YILLAR İTHALAT MİKTARI'!A:F,4,0)</f>
        <v>25505</v>
      </c>
      <c r="G62" s="5">
        <v>14789</v>
      </c>
      <c r="H62" s="5">
        <f>VLOOKUP(A:A,'[1]DÜNYA YILLAR İTHALAT MİKTARI'!A:F,5,0)</f>
        <v>20560</v>
      </c>
      <c r="I62" s="5">
        <v>11258</v>
      </c>
      <c r="J62" s="5">
        <f>VLOOKUP(A:A,'[1]DÜNYA YILLAR İTHALAT MİKTARI'!A:F,6,0)</f>
        <v>39233</v>
      </c>
      <c r="K62" s="5">
        <v>21264</v>
      </c>
      <c r="L62" s="6">
        <f t="shared" si="0"/>
        <v>88.879019364007817</v>
      </c>
      <c r="M62" s="6">
        <f>VLOOKUP($A:$A,'[1]DÜNYA IMPORT TRADE INDC'!$A:$L,2,0)</f>
        <v>21264</v>
      </c>
      <c r="N62" s="6">
        <f>VLOOKUP($A:$A,'[1]DÜNYA IMPORT TRADE INDC'!$A:$L,3,0)</f>
        <v>-17819</v>
      </c>
      <c r="O62" s="6">
        <f>VLOOKUP($A:$A,'[1]DÜNYA IMPORT TRADE INDC'!$A:$L,4,0)</f>
        <v>39233</v>
      </c>
      <c r="P62" s="6">
        <f>VLOOKUP($A:$A,'[1]DÜNYA IMPORT TRADE INDC'!$A:$L,5,0)</f>
        <v>542</v>
      </c>
      <c r="Q62" s="6">
        <f>VLOOKUP($A:$A,'[1]DÜNYA IMPORT TRADE INDC'!$A:$L,6,0)</f>
        <v>15</v>
      </c>
      <c r="R62" s="6">
        <f>VLOOKUP($A:$A,'[1]DÜNYA IMPORT TRADE INDC'!$A:$L,7,0)</f>
        <v>13</v>
      </c>
      <c r="S62" s="6">
        <f>VLOOKUP($A:$A,'[1]DÜNYA IMPORT TRADE INDC'!$A:$L,8,0)</f>
        <v>90</v>
      </c>
      <c r="T62" s="6">
        <f t="shared" si="1"/>
        <v>0.19540768057681288</v>
      </c>
      <c r="U62" s="6">
        <f>VLOOKUP($A:$A,'[1]DÜNYA IMPORT TRADE INDC'!$A:$L,10,0)</f>
        <v>10173</v>
      </c>
      <c r="V62" s="7" t="str">
        <f>VLOOKUP($A:$A,'[1]DÜNYA IMPORT TRADE INDC'!$A:$L,11,0)</f>
        <v>0.57</v>
      </c>
      <c r="W62" s="6">
        <f>VLOOKUP($A:$A,'[1]DÜNYA IMPORT TRADE INDC'!$A:$L,12,0)</f>
        <v>1</v>
      </c>
      <c r="X62" s="7">
        <f>VLOOKUP(A:A,'[1]DÜNYA YILLAR İHRACAT MİKTARI'!A:F,2,0)</f>
        <v>1672</v>
      </c>
      <c r="Y62" s="7">
        <f>VLOOKUP(A:A,'[1]DÜNYA YILLAR İHRACATI'!A:G,2,0)</f>
        <v>1357</v>
      </c>
      <c r="Z62" s="7">
        <f>VLOOKUP(A:A,'[1]DÜNYA YILLAR İHRACAT MİKTARI'!A:F,3,0)</f>
        <v>2240</v>
      </c>
      <c r="AA62" s="7">
        <f>VLOOKUP(A:A,'[1]DÜNYA YILLAR İHRACATI'!A:G,3,0)</f>
        <v>1849</v>
      </c>
      <c r="AB62" s="7">
        <f>VLOOKUP(A:A,'[1]DÜNYA YILLAR İHRACAT MİKTARI'!A:F,4,0)</f>
        <v>1614</v>
      </c>
      <c r="AC62" s="7">
        <f>VLOOKUP(A:A,'[1]DÜNYA YILLAR İHRACATI'!A:G,4,0)</f>
        <v>1248</v>
      </c>
      <c r="AD62" s="7">
        <f>VLOOKUP(A:A,'[1]DÜNYA YILLAR İHRACAT MİKTARI'!A:F,5,0)</f>
        <v>2822</v>
      </c>
      <c r="AE62" s="7">
        <f>VLOOKUP(A:A,'[1]DÜNYA YILLAR İHRACATI'!A:G,5,0)</f>
        <v>2429</v>
      </c>
      <c r="AF62" s="7">
        <f>VLOOKUP(A:A,'[1]DÜNYA YILLAR İHRACAT MİKTARI'!A:F,6,0)</f>
        <v>5274</v>
      </c>
      <c r="AG62" s="7">
        <f>VLOOKUP(A:A,'[1]DÜNYA YILLAR İHRACATI'!A:G,6,0)</f>
        <v>3445</v>
      </c>
      <c r="AH62" s="7">
        <f>VLOOKUP(A:A,'[1]DÜNYA YILLAR İHRACATI'!A:G,7,0)</f>
        <v>41.827912721284477</v>
      </c>
      <c r="AI62" s="7">
        <f>VLOOKUP(A:A,'[1]DÜNYA EXPORT TRADE INDC'!A:L,2,0)</f>
        <v>3445</v>
      </c>
      <c r="AJ62" s="7">
        <f>VLOOKUP(A:A,'[1]DÜNYA EXPORT TRADE INDC'!A:L,3,0)</f>
        <v>-17819</v>
      </c>
      <c r="AK62" s="7">
        <f>VLOOKUP(A:A,'[1]DÜNYA EXPORT TRADE INDC'!A:L,4,0)</f>
        <v>5274</v>
      </c>
      <c r="AL62" s="7">
        <f>VLOOKUP(A:A,'[1]DÜNYA EXPORT TRADE INDC'!A:L,6,0)</f>
        <v>653</v>
      </c>
      <c r="AM62" s="7">
        <f>VLOOKUP(A:A,'[1]DÜNYA EXPORT TRADE INDC'!A:L,7,0)</f>
        <v>71</v>
      </c>
      <c r="AN62" s="7">
        <f>VLOOKUP(A:A,'[1]DÜNYA EXPORT TRADE INDC'!A:L,8,0)</f>
        <v>107</v>
      </c>
      <c r="AO62" s="7">
        <f>VLOOKUP(A:A,'[1]DÜNYA EXPORT TRADE INDC'!A:L,9,0)</f>
        <v>88</v>
      </c>
      <c r="AP62" s="7">
        <f>VLOOKUP(A:A,'[1]DÜNYA EXPORT TRADE INDC'!A:L,10,0)</f>
        <v>0</v>
      </c>
      <c r="AQ62" s="7">
        <f>VLOOKUP(A:A,'[1]DÜNYA EXPORT TRADE INDC'!A:L,11,0)</f>
        <v>5936</v>
      </c>
      <c r="AR62" s="7" t="str">
        <f>VLOOKUP(A:A,'[1]DÜNYA EXPORT TRADE INDC'!A:L,12,0)</f>
        <v>0.39</v>
      </c>
      <c r="AS62" s="7">
        <f>VLOOKUP(A:A,'[1]TÜRKİYE YILLAR İHRACAT'!A:G,2,0)</f>
        <v>0</v>
      </c>
      <c r="AT62" s="7">
        <f>VLOOKUP(A:A,'[1]TÜRKİYE YILLAR İHRACAT'!A:G,3,0)</f>
        <v>0</v>
      </c>
      <c r="AU62" s="7">
        <f>VLOOKUP(A:A,'[1]TÜRKİYE YILLAR İHRACAT'!A:G,4,0)</f>
        <v>0</v>
      </c>
      <c r="AV62" s="7">
        <f>VLOOKUP(A:A,'[1]TÜRKİYE YILLAR İHRACAT'!A:G,5,0)</f>
        <v>1830</v>
      </c>
      <c r="AW62" s="7">
        <f>VLOOKUP(A:A,'[1]TÜRKİYE YILLAR İHRACAT'!A:G,6,0)</f>
        <v>3698</v>
      </c>
      <c r="AX62" s="7">
        <f>VLOOKUP(A:A,'[1]TÜRKİYE YILLAR İHRACAT'!A:G,7,0)</f>
        <v>102.07650273224043</v>
      </c>
    </row>
    <row r="63" spans="1:50" x14ac:dyDescent="0.25">
      <c r="A63" s="4" t="s">
        <v>93</v>
      </c>
      <c r="B63" s="5">
        <f>VLOOKUP(A:A,'[1]DÜNYA YILLAR İTHALAT MİKTARI'!A:F,2,0)</f>
        <v>25059</v>
      </c>
      <c r="C63" s="5">
        <v>10686</v>
      </c>
      <c r="D63" s="5">
        <f>VLOOKUP(A:A,'[1]DÜNYA YILLAR İTHALAT MİKTARI'!A:F,3,0)</f>
        <v>30417</v>
      </c>
      <c r="E63" s="5">
        <v>19649</v>
      </c>
      <c r="F63" s="5">
        <f>VLOOKUP(A:A,'[1]DÜNYA YILLAR İTHALAT MİKTARI'!A:F,4,0)</f>
        <v>26040</v>
      </c>
      <c r="G63" s="5">
        <v>20011</v>
      </c>
      <c r="H63" s="5">
        <f>VLOOKUP(A:A,'[1]DÜNYA YILLAR İTHALAT MİKTARI'!A:F,5,0)</f>
        <v>25766</v>
      </c>
      <c r="I63" s="5">
        <v>27383</v>
      </c>
      <c r="J63" s="5">
        <f>VLOOKUP(A:A,'[1]DÜNYA YILLAR İTHALAT MİKTARI'!A:F,6,0)</f>
        <v>25592</v>
      </c>
      <c r="K63" s="5">
        <v>21126</v>
      </c>
      <c r="L63" s="6">
        <f t="shared" si="0"/>
        <v>-22.849943395537377</v>
      </c>
      <c r="M63" s="6">
        <f>VLOOKUP($A:$A,'[1]DÜNYA IMPORT TRADE INDC'!$A:$L,2,0)</f>
        <v>21126</v>
      </c>
      <c r="N63" s="6">
        <f>VLOOKUP($A:$A,'[1]DÜNYA IMPORT TRADE INDC'!$A:$L,3,0)</f>
        <v>-19792</v>
      </c>
      <c r="O63" s="6">
        <f>VLOOKUP($A:$A,'[1]DÜNYA IMPORT TRADE INDC'!$A:$L,4,0)</f>
        <v>0</v>
      </c>
      <c r="P63" s="6">
        <f>VLOOKUP($A:$A,'[1]DÜNYA IMPORT TRADE INDC'!$A:$L,5,0)</f>
        <v>0</v>
      </c>
      <c r="Q63" s="6">
        <f>VLOOKUP($A:$A,'[1]DÜNYA IMPORT TRADE INDC'!$A:$L,6,0)</f>
        <v>18</v>
      </c>
      <c r="R63" s="6">
        <f>VLOOKUP($A:$A,'[1]DÜNYA IMPORT TRADE INDC'!$A:$L,7,0)</f>
        <v>0</v>
      </c>
      <c r="S63" s="6">
        <f>VLOOKUP($A:$A,'[1]DÜNYA IMPORT TRADE INDC'!$A:$L,8,0)</f>
        <v>-23</v>
      </c>
      <c r="T63" s="6">
        <f t="shared" si="1"/>
        <v>0.19413951560692952</v>
      </c>
      <c r="U63" s="6">
        <f>VLOOKUP($A:$A,'[1]DÜNYA IMPORT TRADE INDC'!$A:$L,10,0)</f>
        <v>1944</v>
      </c>
      <c r="V63" s="7" t="str">
        <f>VLOOKUP($A:$A,'[1]DÜNYA IMPORT TRADE INDC'!$A:$L,11,0)</f>
        <v>0.18</v>
      </c>
      <c r="W63" s="7" t="str">
        <f>VLOOKUP($A:$A,'[1]DÜNYA IMPORT TRADE INDC'!$A:$L,12,0)</f>
        <v>0.1</v>
      </c>
      <c r="X63" s="7">
        <f>VLOOKUP(A:A,'[1]DÜNYA YILLAR İHRACAT MİKTARI'!A:F,2,0)</f>
        <v>1379</v>
      </c>
      <c r="Y63" s="7">
        <f>VLOOKUP(A:A,'[1]DÜNYA YILLAR İHRACATI'!A:G,2,0)</f>
        <v>1393</v>
      </c>
      <c r="Z63" s="7">
        <f>VLOOKUP(A:A,'[1]DÜNYA YILLAR İHRACAT MİKTARI'!A:F,3,0)</f>
        <v>3568</v>
      </c>
      <c r="AA63" s="7">
        <f>VLOOKUP(A:A,'[1]DÜNYA YILLAR İHRACATI'!A:G,3,0)</f>
        <v>1457</v>
      </c>
      <c r="AB63" s="7">
        <f>VLOOKUP(A:A,'[1]DÜNYA YILLAR İHRACAT MİKTARI'!A:F,4,0)</f>
        <v>1315</v>
      </c>
      <c r="AC63" s="7">
        <f>VLOOKUP(A:A,'[1]DÜNYA YILLAR İHRACATI'!A:G,4,0)</f>
        <v>1083</v>
      </c>
      <c r="AD63" s="7">
        <f>VLOOKUP(A:A,'[1]DÜNYA YILLAR İHRACAT MİKTARI'!A:F,5,0)</f>
        <v>4663</v>
      </c>
      <c r="AE63" s="7">
        <f>VLOOKUP(A:A,'[1]DÜNYA YILLAR İHRACATI'!A:G,5,0)</f>
        <v>1759</v>
      </c>
      <c r="AF63" s="7">
        <f>VLOOKUP(A:A,'[1]DÜNYA YILLAR İHRACAT MİKTARI'!A:F,6,0)</f>
        <v>3461</v>
      </c>
      <c r="AG63" s="7">
        <f>VLOOKUP(A:A,'[1]DÜNYA YILLAR İHRACATI'!A:G,6,0)</f>
        <v>1334</v>
      </c>
      <c r="AH63" s="7">
        <f>VLOOKUP(A:A,'[1]DÜNYA YILLAR İHRACATI'!A:G,7,0)</f>
        <v>-24.161455372370668</v>
      </c>
      <c r="AI63" s="7">
        <f>VLOOKUP(A:A,'[1]DÜNYA EXPORT TRADE INDC'!A:L,2,0)</f>
        <v>1334</v>
      </c>
      <c r="AJ63" s="7">
        <f>VLOOKUP(A:A,'[1]DÜNYA EXPORT TRADE INDC'!A:L,3,0)</f>
        <v>-19792</v>
      </c>
      <c r="AK63" s="7">
        <f>VLOOKUP(A:A,'[1]DÜNYA EXPORT TRADE INDC'!A:L,4,0)</f>
        <v>0</v>
      </c>
      <c r="AL63" s="7">
        <f>VLOOKUP(A:A,'[1]DÜNYA EXPORT TRADE INDC'!A:L,6,0)</f>
        <v>0</v>
      </c>
      <c r="AM63" s="7">
        <f>VLOOKUP(A:A,'[1]DÜNYA EXPORT TRADE INDC'!A:L,7,0)</f>
        <v>1</v>
      </c>
      <c r="AN63" s="7">
        <f>VLOOKUP(A:A,'[1]DÜNYA EXPORT TRADE INDC'!A:L,8,0)</f>
        <v>0</v>
      </c>
      <c r="AO63" s="7">
        <f>VLOOKUP(A:A,'[1]DÜNYA EXPORT TRADE INDC'!A:L,9,0)</f>
        <v>-24</v>
      </c>
      <c r="AP63" s="7">
        <f>VLOOKUP(A:A,'[1]DÜNYA EXPORT TRADE INDC'!A:L,10,0)</f>
        <v>0</v>
      </c>
      <c r="AQ63" s="7">
        <f>VLOOKUP(A:A,'[1]DÜNYA EXPORT TRADE INDC'!A:L,11,0)</f>
        <v>2901</v>
      </c>
      <c r="AR63" s="7" t="str">
        <f>VLOOKUP(A:A,'[1]DÜNYA EXPORT TRADE INDC'!A:L,12,0)</f>
        <v>0.34</v>
      </c>
      <c r="AS63" s="7">
        <f>VLOOKUP(A:A,'[1]TÜRKİYE YILLAR İHRACAT'!A:G,2,0)</f>
        <v>124</v>
      </c>
      <c r="AT63" s="7">
        <f>VLOOKUP(A:A,'[1]TÜRKİYE YILLAR İHRACAT'!A:G,3,0)</f>
        <v>129</v>
      </c>
      <c r="AU63" s="7">
        <f>VLOOKUP(A:A,'[1]TÜRKİYE YILLAR İHRACAT'!A:G,4,0)</f>
        <v>126</v>
      </c>
      <c r="AV63" s="7">
        <f>VLOOKUP(A:A,'[1]TÜRKİYE YILLAR İHRACAT'!A:G,5,0)</f>
        <v>123</v>
      </c>
      <c r="AW63" s="7">
        <f>VLOOKUP(A:A,'[1]TÜRKİYE YILLAR İHRACAT'!A:G,6,0)</f>
        <v>123</v>
      </c>
      <c r="AX63" s="7">
        <f>VLOOKUP(A:A,'[1]TÜRKİYE YILLAR İHRACAT'!A:G,7,0)</f>
        <v>0</v>
      </c>
    </row>
    <row r="64" spans="1:50" x14ac:dyDescent="0.25">
      <c r="A64" s="8" t="s">
        <v>94</v>
      </c>
      <c r="B64" s="5">
        <f>VLOOKUP(A:A,'[1]DÜNYA YILLAR İTHALAT MİKTARI'!A:F,2,0)</f>
        <v>18475</v>
      </c>
      <c r="C64" s="5">
        <v>13720</v>
      </c>
      <c r="D64" s="5">
        <f>VLOOKUP(A:A,'[1]DÜNYA YILLAR İTHALAT MİKTARI'!A:F,3,0)</f>
        <v>21622</v>
      </c>
      <c r="E64" s="5">
        <v>14263</v>
      </c>
      <c r="F64" s="5">
        <f>VLOOKUP(A:A,'[1]DÜNYA YILLAR İTHALAT MİKTARI'!A:F,4,0)</f>
        <v>23531</v>
      </c>
      <c r="G64" s="5">
        <v>16215</v>
      </c>
      <c r="H64" s="5">
        <f>VLOOKUP(A:A,'[1]DÜNYA YILLAR İTHALAT MİKTARI'!A:F,5,0)</f>
        <v>25261</v>
      </c>
      <c r="I64" s="5">
        <v>21490</v>
      </c>
      <c r="J64" s="5">
        <f>VLOOKUP(A:A,'[1]DÜNYA YILLAR İTHALAT MİKTARI'!A:F,6,0)</f>
        <v>19811</v>
      </c>
      <c r="K64" s="5">
        <v>19378</v>
      </c>
      <c r="L64" s="6">
        <f t="shared" si="0"/>
        <v>-9.8278268962308051</v>
      </c>
      <c r="M64" s="6">
        <f>VLOOKUP($A:$A,'[1]DÜNYA IMPORT TRADE INDC'!$A:$L,2,0)</f>
        <v>19378</v>
      </c>
      <c r="N64" s="6">
        <f>VLOOKUP($A:$A,'[1]DÜNYA IMPORT TRADE INDC'!$A:$L,3,0)</f>
        <v>-19363</v>
      </c>
      <c r="O64" s="6">
        <f>VLOOKUP($A:$A,'[1]DÜNYA IMPORT TRADE INDC'!$A:$L,4,0)</f>
        <v>19811</v>
      </c>
      <c r="P64" s="6">
        <f>VLOOKUP($A:$A,'[1]DÜNYA IMPORT TRADE INDC'!$A:$L,5,0)</f>
        <v>978</v>
      </c>
      <c r="Q64" s="6">
        <f>VLOOKUP($A:$A,'[1]DÜNYA IMPORT TRADE INDC'!$A:$L,6,0)</f>
        <v>12</v>
      </c>
      <c r="R64" s="6">
        <f>VLOOKUP($A:$A,'[1]DÜNYA IMPORT TRADE INDC'!$A:$L,7,0)</f>
        <v>3</v>
      </c>
      <c r="S64" s="6">
        <f>VLOOKUP($A:$A,'[1]DÜNYA IMPORT TRADE INDC'!$A:$L,8,0)</f>
        <v>-10</v>
      </c>
      <c r="T64" s="6">
        <f t="shared" si="1"/>
        <v>0.17807609265507338</v>
      </c>
      <c r="U64" s="6">
        <f>VLOOKUP($A:$A,'[1]DÜNYA IMPORT TRADE INDC'!$A:$L,10,0)</f>
        <v>1614</v>
      </c>
      <c r="V64" s="7" t="str">
        <f>VLOOKUP($A:$A,'[1]DÜNYA IMPORT TRADE INDC'!$A:$L,11,0)</f>
        <v>0.56</v>
      </c>
      <c r="W64" s="6">
        <f>VLOOKUP($A:$A,'[1]DÜNYA IMPORT TRADE INDC'!$A:$L,12,0)</f>
        <v>42433</v>
      </c>
      <c r="X64" s="7">
        <f>VLOOKUP(A:A,'[1]DÜNYA YILLAR İHRACAT MİKTARI'!A:F,2,0)</f>
        <v>43</v>
      </c>
      <c r="Y64" s="7">
        <f>VLOOKUP(A:A,'[1]DÜNYA YILLAR İHRACATI'!A:G,2,0)</f>
        <v>25</v>
      </c>
      <c r="Z64" s="7">
        <f>VLOOKUP(A:A,'[1]DÜNYA YILLAR İHRACAT MİKTARI'!A:F,3,0)</f>
        <v>44</v>
      </c>
      <c r="AA64" s="7">
        <f>VLOOKUP(A:A,'[1]DÜNYA YILLAR İHRACATI'!A:G,3,0)</f>
        <v>32</v>
      </c>
      <c r="AB64" s="7">
        <f>VLOOKUP(A:A,'[1]DÜNYA YILLAR İHRACAT MİKTARI'!A:F,4,0)</f>
        <v>0</v>
      </c>
      <c r="AC64" s="7">
        <f>VLOOKUP(A:A,'[1]DÜNYA YILLAR İHRACATI'!A:G,4,0)</f>
        <v>0</v>
      </c>
      <c r="AD64" s="7">
        <f>VLOOKUP(A:A,'[1]DÜNYA YILLAR İHRACAT MİKTARI'!A:F,5,0)</f>
        <v>0</v>
      </c>
      <c r="AE64" s="7">
        <f>VLOOKUP(A:A,'[1]DÜNYA YILLAR İHRACATI'!A:G,5,0)</f>
        <v>0</v>
      </c>
      <c r="AF64" s="7">
        <f>VLOOKUP(A:A,'[1]DÜNYA YILLAR İHRACAT MİKTARI'!A:F,6,0)</f>
        <v>9</v>
      </c>
      <c r="AG64" s="7">
        <f>VLOOKUP(A:A,'[1]DÜNYA YILLAR İHRACATI'!A:G,6,0)</f>
        <v>15</v>
      </c>
      <c r="AH64" s="7" t="e">
        <f>VLOOKUP(A:A,'[1]DÜNYA YILLAR İHRACATI'!A:G,7,0)</f>
        <v>#DIV/0!</v>
      </c>
      <c r="AI64" s="7">
        <f>VLOOKUP(A:A,'[1]DÜNYA EXPORT TRADE INDC'!A:L,2,0)</f>
        <v>15</v>
      </c>
      <c r="AJ64" s="7">
        <f>VLOOKUP(A:A,'[1]DÜNYA EXPORT TRADE INDC'!A:L,3,0)</f>
        <v>-19363</v>
      </c>
      <c r="AK64" s="7">
        <f>VLOOKUP(A:A,'[1]DÜNYA EXPORT TRADE INDC'!A:L,4,0)</f>
        <v>9</v>
      </c>
      <c r="AL64" s="7">
        <f>VLOOKUP(A:A,'[1]DÜNYA EXPORT TRADE INDC'!A:L,6,0)</f>
        <v>1667</v>
      </c>
      <c r="AM64" s="7">
        <f>VLOOKUP(A:A,'[1]DÜNYA EXPORT TRADE INDC'!A:L,7,0)</f>
        <v>-36</v>
      </c>
      <c r="AN64" s="7">
        <f>VLOOKUP(A:A,'[1]DÜNYA EXPORT TRADE INDC'!A:L,8,0)</f>
        <v>-32</v>
      </c>
      <c r="AO64" s="7">
        <f>VLOOKUP(A:A,'[1]DÜNYA EXPORT TRADE INDC'!A:L,9,0)</f>
        <v>0</v>
      </c>
      <c r="AP64" s="7">
        <f>VLOOKUP(A:A,'[1]DÜNYA EXPORT TRADE INDC'!A:L,10,0)</f>
        <v>0</v>
      </c>
      <c r="AQ64" s="7">
        <f>VLOOKUP(A:A,'[1]DÜNYA EXPORT TRADE INDC'!A:L,11,0)</f>
        <v>2239</v>
      </c>
      <c r="AR64" s="7" t="str">
        <f>VLOOKUP(A:A,'[1]DÜNYA EXPORT TRADE INDC'!A:L,12,0)</f>
        <v>0.88</v>
      </c>
      <c r="AS64" s="7">
        <f>VLOOKUP(A:A,'[1]TÜRKİYE YILLAR İHRACAT'!A:G,2,0)</f>
        <v>603</v>
      </c>
      <c r="AT64" s="7">
        <f>VLOOKUP(A:A,'[1]TÜRKİYE YILLAR İHRACAT'!A:G,3,0)</f>
        <v>548</v>
      </c>
      <c r="AU64" s="7">
        <f>VLOOKUP(A:A,'[1]TÜRKİYE YILLAR İHRACAT'!A:G,4,0)</f>
        <v>318</v>
      </c>
      <c r="AV64" s="7">
        <f>VLOOKUP(A:A,'[1]TÜRKİYE YILLAR İHRACAT'!A:G,5,0)</f>
        <v>685</v>
      </c>
      <c r="AW64" s="7">
        <f>VLOOKUP(A:A,'[1]TÜRKİYE YILLAR İHRACAT'!A:G,6,0)</f>
        <v>805</v>
      </c>
      <c r="AX64" s="7">
        <f>VLOOKUP(A:A,'[1]TÜRKİYE YILLAR İHRACAT'!A:G,7,0)</f>
        <v>17.518248175182482</v>
      </c>
    </row>
    <row r="65" spans="1:50" x14ac:dyDescent="0.25">
      <c r="A65" s="4" t="s">
        <v>95</v>
      </c>
      <c r="B65" s="5">
        <f>VLOOKUP(A:A,'[1]DÜNYA YILLAR İTHALAT MİKTARI'!A:F,2,0)</f>
        <v>14982</v>
      </c>
      <c r="C65" s="5">
        <v>17610</v>
      </c>
      <c r="D65" s="5">
        <f>VLOOKUP(A:A,'[1]DÜNYA YILLAR İTHALAT MİKTARI'!A:F,3,0)</f>
        <v>12321</v>
      </c>
      <c r="E65" s="5">
        <v>16019</v>
      </c>
      <c r="F65" s="5">
        <f>VLOOKUP(A:A,'[1]DÜNYA YILLAR İTHALAT MİKTARI'!A:F,4,0)</f>
        <v>14048</v>
      </c>
      <c r="G65" s="5">
        <v>16472</v>
      </c>
      <c r="H65" s="5">
        <f>VLOOKUP(A:A,'[1]DÜNYA YILLAR İTHALAT MİKTARI'!A:F,5,0)</f>
        <v>13586</v>
      </c>
      <c r="I65" s="5">
        <v>17414</v>
      </c>
      <c r="J65" s="5">
        <f>VLOOKUP(A:A,'[1]DÜNYA YILLAR İTHALAT MİKTARI'!A:F,6,0)</f>
        <v>15753</v>
      </c>
      <c r="K65" s="5">
        <v>19270</v>
      </c>
      <c r="L65" s="6">
        <f t="shared" si="0"/>
        <v>10.65809119099575</v>
      </c>
      <c r="M65" s="6">
        <f>VLOOKUP($A:$A,'[1]DÜNYA IMPORT TRADE INDC'!$A:$L,2,0)</f>
        <v>19270</v>
      </c>
      <c r="N65" s="6">
        <f>VLOOKUP($A:$A,'[1]DÜNYA IMPORT TRADE INDC'!$A:$L,3,0)</f>
        <v>1279754</v>
      </c>
      <c r="O65" s="6">
        <f>VLOOKUP($A:$A,'[1]DÜNYA IMPORT TRADE INDC'!$A:$L,4,0)</f>
        <v>15753</v>
      </c>
      <c r="P65" s="6">
        <f>VLOOKUP($A:$A,'[1]DÜNYA IMPORT TRADE INDC'!$A:$L,5,0)</f>
        <v>1223</v>
      </c>
      <c r="Q65" s="6">
        <f>VLOOKUP($A:$A,'[1]DÜNYA IMPORT TRADE INDC'!$A:$L,6,0)</f>
        <v>3</v>
      </c>
      <c r="R65" s="6">
        <f>VLOOKUP($A:$A,'[1]DÜNYA IMPORT TRADE INDC'!$A:$L,7,0)</f>
        <v>2</v>
      </c>
      <c r="S65" s="6">
        <f>VLOOKUP($A:$A,'[1]DÜNYA IMPORT TRADE INDC'!$A:$L,8,0)</f>
        <v>11</v>
      </c>
      <c r="T65" s="6">
        <f t="shared" si="1"/>
        <v>0.17708361572212117</v>
      </c>
      <c r="U65" s="6">
        <f>VLOOKUP($A:$A,'[1]DÜNYA IMPORT TRADE INDC'!$A:$L,10,0)</f>
        <v>12234</v>
      </c>
      <c r="V65" s="7" t="str">
        <f>VLOOKUP($A:$A,'[1]DÜNYA IMPORT TRADE INDC'!$A:$L,11,0)</f>
        <v>0.22</v>
      </c>
      <c r="W65" s="6">
        <f>VLOOKUP($A:$A,'[1]DÜNYA IMPORT TRADE INDC'!$A:$L,12,0)</f>
        <v>0</v>
      </c>
      <c r="X65" s="7">
        <f>VLOOKUP(A:A,'[1]DÜNYA YILLAR İHRACAT MİKTARI'!A:F,2,0)</f>
        <v>1457861</v>
      </c>
      <c r="Y65" s="7">
        <f>VLOOKUP(A:A,'[1]DÜNYA YILLAR İHRACATI'!A:G,2,0)</f>
        <v>812138</v>
      </c>
      <c r="Z65" s="7">
        <f>VLOOKUP(A:A,'[1]DÜNYA YILLAR İHRACAT MİKTARI'!A:F,3,0)</f>
        <v>1907339</v>
      </c>
      <c r="AA65" s="7">
        <f>VLOOKUP(A:A,'[1]DÜNYA YILLAR İHRACATI'!A:G,3,0)</f>
        <v>1124265</v>
      </c>
      <c r="AB65" s="7">
        <f>VLOOKUP(A:A,'[1]DÜNYA YILLAR İHRACAT MİKTARI'!A:F,4,0)</f>
        <v>1417721</v>
      </c>
      <c r="AC65" s="7">
        <f>VLOOKUP(A:A,'[1]DÜNYA YILLAR İHRACATI'!A:G,4,0)</f>
        <v>816833</v>
      </c>
      <c r="AD65" s="7">
        <f>VLOOKUP(A:A,'[1]DÜNYA YILLAR İHRACAT MİKTARI'!A:F,5,0)</f>
        <v>1437677</v>
      </c>
      <c r="AE65" s="7">
        <f>VLOOKUP(A:A,'[1]DÜNYA YILLAR İHRACATI'!A:G,5,0)</f>
        <v>775374</v>
      </c>
      <c r="AF65" s="7">
        <f>VLOOKUP(A:A,'[1]DÜNYA YILLAR İHRACAT MİKTARI'!A:F,6,0)</f>
        <v>2126494</v>
      </c>
      <c r="AG65" s="7">
        <f>VLOOKUP(A:A,'[1]DÜNYA YILLAR İHRACATI'!A:G,6,0)</f>
        <v>1299024</v>
      </c>
      <c r="AH65" s="7">
        <f>VLOOKUP(A:A,'[1]DÜNYA YILLAR İHRACATI'!A:G,7,0)</f>
        <v>67.535150778849953</v>
      </c>
      <c r="AI65" s="7">
        <f>VLOOKUP(A:A,'[1]DÜNYA EXPORT TRADE INDC'!A:L,2,0)</f>
        <v>1299024</v>
      </c>
      <c r="AJ65" s="7">
        <f>VLOOKUP(A:A,'[1]DÜNYA EXPORT TRADE INDC'!A:L,3,0)</f>
        <v>1279754</v>
      </c>
      <c r="AK65" s="7">
        <f>VLOOKUP(A:A,'[1]DÜNYA EXPORT TRADE INDC'!A:L,4,0)</f>
        <v>2126494</v>
      </c>
      <c r="AL65" s="7">
        <f>VLOOKUP(A:A,'[1]DÜNYA EXPORT TRADE INDC'!A:L,6,0)</f>
        <v>611</v>
      </c>
      <c r="AM65" s="7">
        <f>VLOOKUP(A:A,'[1]DÜNYA EXPORT TRADE INDC'!A:L,7,0)</f>
        <v>6</v>
      </c>
      <c r="AN65" s="7">
        <f>VLOOKUP(A:A,'[1]DÜNYA EXPORT TRADE INDC'!A:L,8,0)</f>
        <v>5</v>
      </c>
      <c r="AO65" s="7">
        <f>VLOOKUP(A:A,'[1]DÜNYA EXPORT TRADE INDC'!A:L,9,0)</f>
        <v>68</v>
      </c>
      <c r="AP65" s="7">
        <f>VLOOKUP(A:A,'[1]DÜNYA EXPORT TRADE INDC'!A:L,10,0)</f>
        <v>12.2</v>
      </c>
      <c r="AQ65" s="7">
        <f>VLOOKUP(A:A,'[1]DÜNYA EXPORT TRADE INDC'!A:L,11,0)</f>
        <v>9811</v>
      </c>
      <c r="AR65" s="7" t="str">
        <f>VLOOKUP(A:A,'[1]DÜNYA EXPORT TRADE INDC'!A:L,12,0)</f>
        <v>0.24</v>
      </c>
      <c r="AS65" s="7">
        <f>VLOOKUP(A:A,'[1]TÜRKİYE YILLAR İHRACAT'!A:G,2,0)</f>
        <v>307</v>
      </c>
      <c r="AT65" s="7">
        <f>VLOOKUP(A:A,'[1]TÜRKİYE YILLAR İHRACAT'!A:G,3,0)</f>
        <v>292</v>
      </c>
      <c r="AU65" s="7">
        <f>VLOOKUP(A:A,'[1]TÜRKİYE YILLAR İHRACAT'!A:G,4,0)</f>
        <v>155</v>
      </c>
      <c r="AV65" s="7">
        <f>VLOOKUP(A:A,'[1]TÜRKİYE YILLAR İHRACAT'!A:G,5,0)</f>
        <v>208</v>
      </c>
      <c r="AW65" s="7">
        <f>VLOOKUP(A:A,'[1]TÜRKİYE YILLAR İHRACAT'!A:G,6,0)</f>
        <v>208</v>
      </c>
      <c r="AX65" s="7">
        <f>VLOOKUP(A:A,'[1]TÜRKİYE YILLAR İHRACAT'!A:G,7,0)</f>
        <v>0</v>
      </c>
    </row>
    <row r="66" spans="1:50" x14ac:dyDescent="0.25">
      <c r="A66" s="8" t="s">
        <v>96</v>
      </c>
      <c r="B66" s="5">
        <f>VLOOKUP(A:A,'[1]DÜNYA YILLAR İTHALAT MİKTARI'!A:F,2,0)</f>
        <v>17279</v>
      </c>
      <c r="C66" s="5">
        <v>15702</v>
      </c>
      <c r="D66" s="5">
        <f>VLOOKUP(A:A,'[1]DÜNYA YILLAR İTHALAT MİKTARI'!A:F,3,0)</f>
        <v>14000</v>
      </c>
      <c r="E66" s="5">
        <v>13071</v>
      </c>
      <c r="F66" s="5">
        <f>VLOOKUP(A:A,'[1]DÜNYA YILLAR İTHALAT MİKTARI'!A:F,4,0)</f>
        <v>21619</v>
      </c>
      <c r="G66" s="5">
        <v>17083</v>
      </c>
      <c r="H66" s="5">
        <f>VLOOKUP(A:A,'[1]DÜNYA YILLAR İTHALAT MİKTARI'!A:F,5,0)</f>
        <v>21302</v>
      </c>
      <c r="I66" s="5">
        <v>18863</v>
      </c>
      <c r="J66" s="5">
        <f>VLOOKUP(A:A,'[1]DÜNYA YILLAR İTHALAT MİKTARI'!A:F,6,0)</f>
        <v>22766</v>
      </c>
      <c r="K66" s="5">
        <v>18478</v>
      </c>
      <c r="L66" s="6">
        <f t="shared" si="0"/>
        <v>-2.0410327095371894</v>
      </c>
      <c r="M66" s="6">
        <f>VLOOKUP($A:$A,'[1]DÜNYA IMPORT TRADE INDC'!$A:$L,2,0)</f>
        <v>18478</v>
      </c>
      <c r="N66" s="6">
        <f>VLOOKUP($A:$A,'[1]DÜNYA IMPORT TRADE INDC'!$A:$L,3,0)</f>
        <v>-17902</v>
      </c>
      <c r="O66" s="6">
        <f>VLOOKUP($A:$A,'[1]DÜNYA IMPORT TRADE INDC'!$A:$L,4,0)</f>
        <v>22766</v>
      </c>
      <c r="P66" s="6">
        <f>VLOOKUP($A:$A,'[1]DÜNYA IMPORT TRADE INDC'!$A:$L,5,0)</f>
        <v>812</v>
      </c>
      <c r="Q66" s="6">
        <f>VLOOKUP($A:$A,'[1]DÜNYA IMPORT TRADE INDC'!$A:$L,6,0)</f>
        <v>7</v>
      </c>
      <c r="R66" s="6">
        <f>VLOOKUP($A:$A,'[1]DÜNYA IMPORT TRADE INDC'!$A:$L,7,0)</f>
        <v>10</v>
      </c>
      <c r="S66" s="6">
        <f>VLOOKUP($A:$A,'[1]DÜNYA IMPORT TRADE INDC'!$A:$L,8,0)</f>
        <v>-2</v>
      </c>
      <c r="T66" s="6">
        <f t="shared" si="1"/>
        <v>0.16980545154713828</v>
      </c>
      <c r="U66" s="6">
        <f>VLOOKUP($A:$A,'[1]DÜNYA IMPORT TRADE INDC'!$A:$L,10,0)</f>
        <v>2830</v>
      </c>
      <c r="V66" s="7" t="str">
        <f>VLOOKUP($A:$A,'[1]DÜNYA IMPORT TRADE INDC'!$A:$L,11,0)</f>
        <v>0.13</v>
      </c>
      <c r="W66" s="6">
        <f>VLOOKUP($A:$A,'[1]DÜNYA IMPORT TRADE INDC'!$A:$L,12,0)</f>
        <v>1</v>
      </c>
      <c r="X66" s="7">
        <f>VLOOKUP(A:A,'[1]DÜNYA YILLAR İHRACAT MİKTARI'!A:F,2,0)</f>
        <v>181</v>
      </c>
      <c r="Y66" s="7">
        <f>VLOOKUP(A:A,'[1]DÜNYA YILLAR İHRACATI'!A:G,2,0)</f>
        <v>442</v>
      </c>
      <c r="Z66" s="7">
        <f>VLOOKUP(A:A,'[1]DÜNYA YILLAR İHRACAT MİKTARI'!A:F,3,0)</f>
        <v>121</v>
      </c>
      <c r="AA66" s="7">
        <f>VLOOKUP(A:A,'[1]DÜNYA YILLAR İHRACATI'!A:G,3,0)</f>
        <v>232</v>
      </c>
      <c r="AB66" s="7">
        <f>VLOOKUP(A:A,'[1]DÜNYA YILLAR İHRACAT MİKTARI'!A:F,4,0)</f>
        <v>85</v>
      </c>
      <c r="AC66" s="7">
        <f>VLOOKUP(A:A,'[1]DÜNYA YILLAR İHRACATI'!A:G,4,0)</f>
        <v>247</v>
      </c>
      <c r="AD66" s="7">
        <f>VLOOKUP(A:A,'[1]DÜNYA YILLAR İHRACAT MİKTARI'!A:F,5,0)</f>
        <v>70</v>
      </c>
      <c r="AE66" s="7">
        <f>VLOOKUP(A:A,'[1]DÜNYA YILLAR İHRACATI'!A:G,5,0)</f>
        <v>560</v>
      </c>
      <c r="AF66" s="7">
        <f>VLOOKUP(A:A,'[1]DÜNYA YILLAR İHRACAT MİKTARI'!A:F,6,0)</f>
        <v>122</v>
      </c>
      <c r="AG66" s="7">
        <f>VLOOKUP(A:A,'[1]DÜNYA YILLAR İHRACATI'!A:G,6,0)</f>
        <v>576</v>
      </c>
      <c r="AH66" s="7">
        <f>VLOOKUP(A:A,'[1]DÜNYA YILLAR İHRACATI'!A:G,7,0)</f>
        <v>2.8571428571428572</v>
      </c>
      <c r="AI66" s="7">
        <f>VLOOKUP(A:A,'[1]DÜNYA EXPORT TRADE INDC'!A:L,2,0)</f>
        <v>576</v>
      </c>
      <c r="AJ66" s="7">
        <f>VLOOKUP(A:A,'[1]DÜNYA EXPORT TRADE INDC'!A:L,3,0)</f>
        <v>-17902</v>
      </c>
      <c r="AK66" s="7">
        <f>VLOOKUP(A:A,'[1]DÜNYA EXPORT TRADE INDC'!A:L,4,0)</f>
        <v>122</v>
      </c>
      <c r="AL66" s="7">
        <f>VLOOKUP(A:A,'[1]DÜNYA EXPORT TRADE INDC'!A:L,6,0)</f>
        <v>4721</v>
      </c>
      <c r="AM66" s="7">
        <f>VLOOKUP(A:A,'[1]DÜNYA EXPORT TRADE INDC'!A:L,7,0)</f>
        <v>15</v>
      </c>
      <c r="AN66" s="7">
        <f>VLOOKUP(A:A,'[1]DÜNYA EXPORT TRADE INDC'!A:L,8,0)</f>
        <v>-13</v>
      </c>
      <c r="AO66" s="7">
        <f>VLOOKUP(A:A,'[1]DÜNYA EXPORT TRADE INDC'!A:L,9,0)</f>
        <v>3</v>
      </c>
      <c r="AP66" s="7">
        <f>VLOOKUP(A:A,'[1]DÜNYA EXPORT TRADE INDC'!A:L,10,0)</f>
        <v>0</v>
      </c>
      <c r="AQ66" s="7">
        <f>VLOOKUP(A:A,'[1]DÜNYA EXPORT TRADE INDC'!A:L,11,0)</f>
        <v>788</v>
      </c>
      <c r="AR66" s="7" t="str">
        <f>VLOOKUP(A:A,'[1]DÜNYA EXPORT TRADE INDC'!A:L,12,0)</f>
        <v>0.4</v>
      </c>
      <c r="AS66" s="7">
        <f>VLOOKUP(A:A,'[1]TÜRKİYE YILLAR İHRACAT'!A:G,2,0)</f>
        <v>701</v>
      </c>
      <c r="AT66" s="7">
        <f>VLOOKUP(A:A,'[1]TÜRKİYE YILLAR İHRACAT'!A:G,3,0)</f>
        <v>446</v>
      </c>
      <c r="AU66" s="7">
        <f>VLOOKUP(A:A,'[1]TÜRKİYE YILLAR İHRACAT'!A:G,4,0)</f>
        <v>663</v>
      </c>
      <c r="AV66" s="7">
        <f>VLOOKUP(A:A,'[1]TÜRKİYE YILLAR İHRACAT'!A:G,5,0)</f>
        <v>972</v>
      </c>
      <c r="AW66" s="7">
        <f>VLOOKUP(A:A,'[1]TÜRKİYE YILLAR İHRACAT'!A:G,6,0)</f>
        <v>1123</v>
      </c>
      <c r="AX66" s="7">
        <f>VLOOKUP(A:A,'[1]TÜRKİYE YILLAR İHRACAT'!A:G,7,0)</f>
        <v>15.534979423868311</v>
      </c>
    </row>
    <row r="67" spans="1:50" x14ac:dyDescent="0.25">
      <c r="A67" s="4" t="s">
        <v>97</v>
      </c>
      <c r="B67" s="5">
        <f>VLOOKUP(A:A,'[1]DÜNYA YILLAR İTHALAT MİKTARI'!A:F,2,0)</f>
        <v>10204</v>
      </c>
      <c r="C67" s="5">
        <v>12295</v>
      </c>
      <c r="D67" s="5">
        <f>VLOOKUP(A:A,'[1]DÜNYA YILLAR İTHALAT MİKTARI'!A:F,3,0)</f>
        <v>8979</v>
      </c>
      <c r="E67" s="5">
        <v>11260</v>
      </c>
      <c r="F67" s="5">
        <f>VLOOKUP(A:A,'[1]DÜNYA YILLAR İTHALAT MİKTARI'!A:F,4,0)</f>
        <v>8612</v>
      </c>
      <c r="G67" s="5">
        <v>11535</v>
      </c>
      <c r="H67" s="5">
        <f>VLOOKUP(A:A,'[1]DÜNYA YILLAR İTHALAT MİKTARI'!A:F,5,0)</f>
        <v>8646</v>
      </c>
      <c r="I67" s="5">
        <v>13616</v>
      </c>
      <c r="J67" s="5">
        <f>VLOOKUP(A:A,'[1]DÜNYA YILLAR İTHALAT MİKTARI'!A:F,6,0)</f>
        <v>11259</v>
      </c>
      <c r="K67" s="5">
        <v>17889</v>
      </c>
      <c r="L67" s="6">
        <f t="shared" si="0"/>
        <v>31.382197414806111</v>
      </c>
      <c r="M67" s="6">
        <f>VLOOKUP($A:$A,'[1]DÜNYA IMPORT TRADE INDC'!$A:$L,2,0)</f>
        <v>17889</v>
      </c>
      <c r="N67" s="6">
        <f>VLOOKUP($A:$A,'[1]DÜNYA IMPORT TRADE INDC'!$A:$L,3,0)</f>
        <v>-15864</v>
      </c>
      <c r="O67" s="6">
        <f>VLOOKUP($A:$A,'[1]DÜNYA IMPORT TRADE INDC'!$A:$L,4,0)</f>
        <v>11259</v>
      </c>
      <c r="P67" s="6">
        <f>VLOOKUP($A:$A,'[1]DÜNYA IMPORT TRADE INDC'!$A:$L,5,0)</f>
        <v>1589</v>
      </c>
      <c r="Q67" s="6">
        <f>VLOOKUP($A:$A,'[1]DÜNYA IMPORT TRADE INDC'!$A:$L,6,0)</f>
        <v>10</v>
      </c>
      <c r="R67" s="6">
        <f>VLOOKUP($A:$A,'[1]DÜNYA IMPORT TRADE INDC'!$A:$L,7,0)</f>
        <v>2</v>
      </c>
      <c r="S67" s="6">
        <f>VLOOKUP($A:$A,'[1]DÜNYA IMPORT TRADE INDC'!$A:$L,8,0)</f>
        <v>31</v>
      </c>
      <c r="T67" s="6">
        <f t="shared" si="1"/>
        <v>0.16439277642205632</v>
      </c>
      <c r="U67" s="6">
        <f>VLOOKUP($A:$A,'[1]DÜNYA IMPORT TRADE INDC'!$A:$L,10,0)</f>
        <v>2672</v>
      </c>
      <c r="V67" s="7" t="str">
        <f>VLOOKUP($A:$A,'[1]DÜNYA IMPORT TRADE INDC'!$A:$L,11,0)</f>
        <v>0.41</v>
      </c>
      <c r="W67" s="6">
        <f>VLOOKUP($A:$A,'[1]DÜNYA IMPORT TRADE INDC'!$A:$L,12,0)</f>
        <v>0</v>
      </c>
      <c r="X67" s="7">
        <f>VLOOKUP(A:A,'[1]DÜNYA YILLAR İHRACAT MİKTARI'!A:F,2,0)</f>
        <v>1626</v>
      </c>
      <c r="Y67" s="7">
        <f>VLOOKUP(A:A,'[1]DÜNYA YILLAR İHRACATI'!A:G,2,0)</f>
        <v>1908</v>
      </c>
      <c r="Z67" s="7">
        <f>VLOOKUP(A:A,'[1]DÜNYA YILLAR İHRACAT MİKTARI'!A:F,3,0)</f>
        <v>1043</v>
      </c>
      <c r="AA67" s="7">
        <f>VLOOKUP(A:A,'[1]DÜNYA YILLAR İHRACATI'!A:G,3,0)</f>
        <v>1766</v>
      </c>
      <c r="AB67" s="7" t="str">
        <f>VLOOKUP(A:A,'[1]DÜNYA YILLAR İHRACAT MİKTARI'!A:F,4,0)</f>
        <v>No Quantity</v>
      </c>
      <c r="AC67" s="7">
        <f>VLOOKUP(A:A,'[1]DÜNYA YILLAR İHRACATI'!A:G,4,0)</f>
        <v>1672</v>
      </c>
      <c r="AD67" s="7">
        <f>VLOOKUP(A:A,'[1]DÜNYA YILLAR İHRACAT MİKTARI'!A:F,5,0)</f>
        <v>1214</v>
      </c>
      <c r="AE67" s="7">
        <f>VLOOKUP(A:A,'[1]DÜNYA YILLAR İHRACATI'!A:G,5,0)</f>
        <v>1814</v>
      </c>
      <c r="AF67" s="7">
        <f>VLOOKUP(A:A,'[1]DÜNYA YILLAR İHRACAT MİKTARI'!A:F,6,0)</f>
        <v>1317</v>
      </c>
      <c r="AG67" s="7">
        <f>VLOOKUP(A:A,'[1]DÜNYA YILLAR İHRACATI'!A:G,6,0)</f>
        <v>2025</v>
      </c>
      <c r="AH67" s="7">
        <f>VLOOKUP(A:A,'[1]DÜNYA YILLAR İHRACATI'!A:G,7,0)</f>
        <v>11.63175303197354</v>
      </c>
      <c r="AI67" s="7">
        <f>VLOOKUP(A:A,'[1]DÜNYA EXPORT TRADE INDC'!A:L,2,0)</f>
        <v>2025</v>
      </c>
      <c r="AJ67" s="7">
        <f>VLOOKUP(A:A,'[1]DÜNYA EXPORT TRADE INDC'!A:L,3,0)</f>
        <v>-15864</v>
      </c>
      <c r="AK67" s="7">
        <f>VLOOKUP(A:A,'[1]DÜNYA EXPORT TRADE INDC'!A:L,4,0)</f>
        <v>1317</v>
      </c>
      <c r="AL67" s="7">
        <f>VLOOKUP(A:A,'[1]DÜNYA EXPORT TRADE INDC'!A:L,6,0)</f>
        <v>1538</v>
      </c>
      <c r="AM67" s="7">
        <f>VLOOKUP(A:A,'[1]DÜNYA EXPORT TRADE INDC'!A:L,7,0)</f>
        <v>1</v>
      </c>
      <c r="AN67" s="7">
        <f>VLOOKUP(A:A,'[1]DÜNYA EXPORT TRADE INDC'!A:L,8,0)</f>
        <v>-5</v>
      </c>
      <c r="AO67" s="7">
        <f>VLOOKUP(A:A,'[1]DÜNYA EXPORT TRADE INDC'!A:L,9,0)</f>
        <v>12</v>
      </c>
      <c r="AP67" s="7">
        <f>VLOOKUP(A:A,'[1]DÜNYA EXPORT TRADE INDC'!A:L,10,0)</f>
        <v>0</v>
      </c>
      <c r="AQ67" s="7">
        <f>VLOOKUP(A:A,'[1]DÜNYA EXPORT TRADE INDC'!A:L,11,0)</f>
        <v>6428</v>
      </c>
      <c r="AR67" s="7" t="str">
        <f>VLOOKUP(A:A,'[1]DÜNYA EXPORT TRADE INDC'!A:L,12,0)</f>
        <v>0.17</v>
      </c>
      <c r="AS67" s="7">
        <f>VLOOKUP(A:A,'[1]TÜRKİYE YILLAR İHRACAT'!A:G,2,0)</f>
        <v>0</v>
      </c>
      <c r="AT67" s="7">
        <f>VLOOKUP(A:A,'[1]TÜRKİYE YILLAR İHRACAT'!A:G,3,0)</f>
        <v>0</v>
      </c>
      <c r="AU67" s="7">
        <f>VLOOKUP(A:A,'[1]TÜRKİYE YILLAR İHRACAT'!A:G,4,0)</f>
        <v>2</v>
      </c>
      <c r="AV67" s="7">
        <f>VLOOKUP(A:A,'[1]TÜRKİYE YILLAR İHRACAT'!A:G,5,0)</f>
        <v>12</v>
      </c>
      <c r="AW67" s="7">
        <f>VLOOKUP(A:A,'[1]TÜRKİYE YILLAR İHRACAT'!A:G,6,0)</f>
        <v>9</v>
      </c>
      <c r="AX67" s="7">
        <f>VLOOKUP(A:A,'[1]TÜRKİYE YILLAR İHRACAT'!A:G,7,0)</f>
        <v>-25</v>
      </c>
    </row>
    <row r="68" spans="1:50" x14ac:dyDescent="0.25">
      <c r="A68" s="8" t="s">
        <v>98</v>
      </c>
      <c r="B68" s="5">
        <f>VLOOKUP(A:A,'[1]DÜNYA YILLAR İTHALAT MİKTARI'!A:F,2,0)</f>
        <v>12569</v>
      </c>
      <c r="C68" s="5">
        <v>11854</v>
      </c>
      <c r="D68" s="5">
        <f>VLOOKUP(A:A,'[1]DÜNYA YILLAR İTHALAT MİKTARI'!A:F,3,0)</f>
        <v>12135</v>
      </c>
      <c r="E68" s="5">
        <v>13357</v>
      </c>
      <c r="F68" s="5">
        <f>VLOOKUP(A:A,'[1]DÜNYA YILLAR İTHALAT MİKTARI'!A:F,4,0)</f>
        <v>16818</v>
      </c>
      <c r="G68" s="5">
        <v>14920</v>
      </c>
      <c r="H68" s="5">
        <f>VLOOKUP(A:A,'[1]DÜNYA YILLAR İTHALAT MİKTARI'!A:F,5,0)</f>
        <v>15515</v>
      </c>
      <c r="I68" s="5">
        <v>16212</v>
      </c>
      <c r="J68" s="5">
        <f>VLOOKUP(A:A,'[1]DÜNYA YILLAR İTHALAT MİKTARI'!A:F,6,0)</f>
        <v>17279</v>
      </c>
      <c r="K68" s="5">
        <v>17703</v>
      </c>
      <c r="L68" s="6">
        <f t="shared" ref="L68:L131" si="2">(K68-I68)/I68*100</f>
        <v>9.1968911917098435</v>
      </c>
      <c r="M68" s="6">
        <f>VLOOKUP($A:$A,'[1]DÜNYA IMPORT TRADE INDC'!$A:$L,2,0)</f>
        <v>17703</v>
      </c>
      <c r="N68" s="6">
        <f>VLOOKUP($A:$A,'[1]DÜNYA IMPORT TRADE INDC'!$A:$L,3,0)</f>
        <v>-16823</v>
      </c>
      <c r="O68" s="6">
        <f>VLOOKUP($A:$A,'[1]DÜNYA IMPORT TRADE INDC'!$A:$L,4,0)</f>
        <v>17279</v>
      </c>
      <c r="P68" s="6">
        <f>VLOOKUP($A:$A,'[1]DÜNYA IMPORT TRADE INDC'!$A:$L,5,0)</f>
        <v>1025</v>
      </c>
      <c r="Q68" s="6">
        <f>VLOOKUP($A:$A,'[1]DÜNYA IMPORT TRADE INDC'!$A:$L,6,0)</f>
        <v>10</v>
      </c>
      <c r="R68" s="6">
        <f>VLOOKUP($A:$A,'[1]DÜNYA IMPORT TRADE INDC'!$A:$L,7,0)</f>
        <v>9</v>
      </c>
      <c r="S68" s="6">
        <f>VLOOKUP($A:$A,'[1]DÜNYA IMPORT TRADE INDC'!$A:$L,8,0)</f>
        <v>9</v>
      </c>
      <c r="T68" s="6">
        <f t="shared" ref="T68:T131" si="3">K68/$K$3*100</f>
        <v>0.16268351059308309</v>
      </c>
      <c r="U68" s="6">
        <f>VLOOKUP($A:$A,'[1]DÜNYA IMPORT TRADE INDC'!$A:$L,10,0)</f>
        <v>538</v>
      </c>
      <c r="V68" s="7" t="str">
        <f>VLOOKUP($A:$A,'[1]DÜNYA IMPORT TRADE INDC'!$A:$L,11,0)</f>
        <v>0.8</v>
      </c>
      <c r="W68" s="6">
        <f>VLOOKUP($A:$A,'[1]DÜNYA IMPORT TRADE INDC'!$A:$L,12,0)</f>
        <v>42433</v>
      </c>
      <c r="X68" s="7">
        <f>VLOOKUP(A:A,'[1]DÜNYA YILLAR İHRACAT MİKTARI'!A:F,2,0)</f>
        <v>53</v>
      </c>
      <c r="Y68" s="7">
        <f>VLOOKUP(A:A,'[1]DÜNYA YILLAR İHRACATI'!A:G,2,0)</f>
        <v>54</v>
      </c>
      <c r="Z68" s="7">
        <f>VLOOKUP(A:A,'[1]DÜNYA YILLAR İHRACAT MİKTARI'!A:F,3,0)</f>
        <v>140</v>
      </c>
      <c r="AA68" s="7">
        <f>VLOOKUP(A:A,'[1]DÜNYA YILLAR İHRACATI'!A:G,3,0)</f>
        <v>97</v>
      </c>
      <c r="AB68" s="7">
        <f>VLOOKUP(A:A,'[1]DÜNYA YILLAR İHRACAT MİKTARI'!A:F,4,0)</f>
        <v>153</v>
      </c>
      <c r="AC68" s="7">
        <f>VLOOKUP(A:A,'[1]DÜNYA YILLAR İHRACATI'!A:G,4,0)</f>
        <v>78</v>
      </c>
      <c r="AD68" s="7">
        <f>VLOOKUP(A:A,'[1]DÜNYA YILLAR İHRACAT MİKTARI'!A:F,5,0)</f>
        <v>12</v>
      </c>
      <c r="AE68" s="7">
        <f>VLOOKUP(A:A,'[1]DÜNYA YILLAR İHRACATI'!A:G,5,0)</f>
        <v>4</v>
      </c>
      <c r="AF68" s="7">
        <f>VLOOKUP(A:A,'[1]DÜNYA YILLAR İHRACAT MİKTARI'!A:F,6,0)</f>
        <v>681</v>
      </c>
      <c r="AG68" s="7">
        <f>VLOOKUP(A:A,'[1]DÜNYA YILLAR İHRACATI'!A:G,6,0)</f>
        <v>880</v>
      </c>
      <c r="AH68" s="7">
        <f>VLOOKUP(A:A,'[1]DÜNYA YILLAR İHRACATI'!A:G,7,0)</f>
        <v>21900</v>
      </c>
      <c r="AI68" s="7">
        <f>VLOOKUP(A:A,'[1]DÜNYA EXPORT TRADE INDC'!A:L,2,0)</f>
        <v>880</v>
      </c>
      <c r="AJ68" s="7">
        <f>VLOOKUP(A:A,'[1]DÜNYA EXPORT TRADE INDC'!A:L,3,0)</f>
        <v>-16823</v>
      </c>
      <c r="AK68" s="7">
        <f>VLOOKUP(A:A,'[1]DÜNYA EXPORT TRADE INDC'!A:L,4,0)</f>
        <v>681</v>
      </c>
      <c r="AL68" s="7">
        <f>VLOOKUP(A:A,'[1]DÜNYA EXPORT TRADE INDC'!A:L,6,0)</f>
        <v>1292</v>
      </c>
      <c r="AM68" s="7">
        <f>VLOOKUP(A:A,'[1]DÜNYA EXPORT TRADE INDC'!A:L,7,0)</f>
        <v>27</v>
      </c>
      <c r="AN68" s="7">
        <f>VLOOKUP(A:A,'[1]DÜNYA EXPORT TRADE INDC'!A:L,8,0)</f>
        <v>31</v>
      </c>
      <c r="AO68" s="7">
        <f>VLOOKUP(A:A,'[1]DÜNYA EXPORT TRADE INDC'!A:L,9,0)</f>
        <v>21911</v>
      </c>
      <c r="AP68" s="7">
        <f>VLOOKUP(A:A,'[1]DÜNYA EXPORT TRADE INDC'!A:L,10,0)</f>
        <v>0</v>
      </c>
      <c r="AQ68" s="7">
        <f>VLOOKUP(A:A,'[1]DÜNYA EXPORT TRADE INDC'!A:L,11,0)</f>
        <v>1541</v>
      </c>
      <c r="AR68" s="7" t="str">
        <f>VLOOKUP(A:A,'[1]DÜNYA EXPORT TRADE INDC'!A:L,12,0)</f>
        <v>0.88</v>
      </c>
      <c r="AS68" s="7">
        <f>VLOOKUP(A:A,'[1]TÜRKİYE YILLAR İHRACAT'!A:G,2,0)</f>
        <v>55</v>
      </c>
      <c r="AT68" s="7">
        <f>VLOOKUP(A:A,'[1]TÜRKİYE YILLAR İHRACAT'!A:G,3,0)</f>
        <v>37</v>
      </c>
      <c r="AU68" s="7">
        <f>VLOOKUP(A:A,'[1]TÜRKİYE YILLAR İHRACAT'!A:G,4,0)</f>
        <v>4</v>
      </c>
      <c r="AV68" s="7">
        <f>VLOOKUP(A:A,'[1]TÜRKİYE YILLAR İHRACAT'!A:G,5,0)</f>
        <v>0</v>
      </c>
      <c r="AW68" s="7">
        <f>VLOOKUP(A:A,'[1]TÜRKİYE YILLAR İHRACAT'!A:G,6,0)</f>
        <v>256</v>
      </c>
      <c r="AX68" s="7" t="e">
        <f>VLOOKUP(A:A,'[1]TÜRKİYE YILLAR İHRACAT'!A:G,7,0)</f>
        <v>#DIV/0!</v>
      </c>
    </row>
    <row r="69" spans="1:50" x14ac:dyDescent="0.25">
      <c r="A69" s="4" t="s">
        <v>99</v>
      </c>
      <c r="B69" s="5">
        <f>VLOOKUP(A:A,'[1]DÜNYA YILLAR İTHALAT MİKTARI'!A:F,2,0)</f>
        <v>23817</v>
      </c>
      <c r="C69" s="5">
        <v>15230</v>
      </c>
      <c r="D69" s="5">
        <f>VLOOKUP(A:A,'[1]DÜNYA YILLAR İTHALAT MİKTARI'!A:F,3,0)</f>
        <v>31436</v>
      </c>
      <c r="E69" s="5">
        <v>21236</v>
      </c>
      <c r="F69" s="5">
        <f>VLOOKUP(A:A,'[1]DÜNYA YILLAR İTHALAT MİKTARI'!A:F,4,0)</f>
        <v>29838</v>
      </c>
      <c r="G69" s="5">
        <v>25368</v>
      </c>
      <c r="H69" s="5">
        <f>VLOOKUP(A:A,'[1]DÜNYA YILLAR İTHALAT MİKTARI'!A:F,5,0)</f>
        <v>26720</v>
      </c>
      <c r="I69" s="5">
        <v>27819</v>
      </c>
      <c r="J69" s="5">
        <f>VLOOKUP(A:A,'[1]DÜNYA YILLAR İTHALAT MİKTARI'!A:F,6,0)</f>
        <v>26229</v>
      </c>
      <c r="K69" s="5">
        <v>17585</v>
      </c>
      <c r="L69" s="6">
        <f t="shared" si="2"/>
        <v>-36.787806894568462</v>
      </c>
      <c r="M69" s="6">
        <f>VLOOKUP($A:$A,'[1]DÜNYA IMPORT TRADE INDC'!$A:$L,2,0)</f>
        <v>17585</v>
      </c>
      <c r="N69" s="6">
        <f>VLOOKUP($A:$A,'[1]DÜNYA IMPORT TRADE INDC'!$A:$L,3,0)</f>
        <v>-8686</v>
      </c>
      <c r="O69" s="6">
        <f>VLOOKUP($A:$A,'[1]DÜNYA IMPORT TRADE INDC'!$A:$L,4,0)</f>
        <v>26229</v>
      </c>
      <c r="P69" s="6">
        <f>VLOOKUP($A:$A,'[1]DÜNYA IMPORT TRADE INDC'!$A:$L,5,0)</f>
        <v>670</v>
      </c>
      <c r="Q69" s="6">
        <f>VLOOKUP($A:$A,'[1]DÜNYA IMPORT TRADE INDC'!$A:$L,6,0)</f>
        <v>6</v>
      </c>
      <c r="R69" s="6">
        <f>VLOOKUP($A:$A,'[1]DÜNYA IMPORT TRADE INDC'!$A:$L,7,0)</f>
        <v>0</v>
      </c>
      <c r="S69" s="6">
        <f>VLOOKUP($A:$A,'[1]DÜNYA IMPORT TRADE INDC'!$A:$L,8,0)</f>
        <v>-37</v>
      </c>
      <c r="T69" s="6">
        <f t="shared" si="3"/>
        <v>0.16159913764782047</v>
      </c>
      <c r="U69" s="6">
        <f>VLOOKUP($A:$A,'[1]DÜNYA IMPORT TRADE INDC'!$A:$L,10,0)</f>
        <v>4175</v>
      </c>
      <c r="V69" s="7" t="str">
        <f>VLOOKUP($A:$A,'[1]DÜNYA IMPORT TRADE INDC'!$A:$L,11,0)</f>
        <v>0.15</v>
      </c>
      <c r="W69" s="7" t="str">
        <f>VLOOKUP($A:$A,'[1]DÜNYA IMPORT TRADE INDC'!$A:$L,12,0)</f>
        <v>0.1</v>
      </c>
      <c r="X69" s="7">
        <f>VLOOKUP(A:A,'[1]DÜNYA YILLAR İHRACAT MİKTARI'!A:F,2,0)</f>
        <v>5735</v>
      </c>
      <c r="Y69" s="7">
        <f>VLOOKUP(A:A,'[1]DÜNYA YILLAR İHRACATI'!A:G,2,0)</f>
        <v>4202</v>
      </c>
      <c r="Z69" s="7">
        <f>VLOOKUP(A:A,'[1]DÜNYA YILLAR İHRACAT MİKTARI'!A:F,3,0)</f>
        <v>12907</v>
      </c>
      <c r="AA69" s="7">
        <f>VLOOKUP(A:A,'[1]DÜNYA YILLAR İHRACATI'!A:G,3,0)</f>
        <v>9923</v>
      </c>
      <c r="AB69" s="7">
        <f>VLOOKUP(A:A,'[1]DÜNYA YILLAR İHRACAT MİKTARI'!A:F,4,0)</f>
        <v>10435</v>
      </c>
      <c r="AC69" s="7">
        <f>VLOOKUP(A:A,'[1]DÜNYA YILLAR İHRACATI'!A:G,4,0)</f>
        <v>9274</v>
      </c>
      <c r="AD69" s="7">
        <f>VLOOKUP(A:A,'[1]DÜNYA YILLAR İHRACAT MİKTARI'!A:F,5,0)</f>
        <v>11788</v>
      </c>
      <c r="AE69" s="7">
        <f>VLOOKUP(A:A,'[1]DÜNYA YILLAR İHRACATI'!A:G,5,0)</f>
        <v>16393</v>
      </c>
      <c r="AF69" s="7">
        <f>VLOOKUP(A:A,'[1]DÜNYA YILLAR İHRACAT MİKTARI'!A:F,6,0)</f>
        <v>12738</v>
      </c>
      <c r="AG69" s="7">
        <f>VLOOKUP(A:A,'[1]DÜNYA YILLAR İHRACATI'!A:G,6,0)</f>
        <v>8899</v>
      </c>
      <c r="AH69" s="7">
        <f>VLOOKUP(A:A,'[1]DÜNYA YILLAR İHRACATI'!A:G,7,0)</f>
        <v>-45.714634295125968</v>
      </c>
      <c r="AI69" s="7">
        <f>VLOOKUP(A:A,'[1]DÜNYA EXPORT TRADE INDC'!A:L,2,0)</f>
        <v>8899</v>
      </c>
      <c r="AJ69" s="7">
        <f>VLOOKUP(A:A,'[1]DÜNYA EXPORT TRADE INDC'!A:L,3,0)</f>
        <v>-8686</v>
      </c>
      <c r="AK69" s="7">
        <f>VLOOKUP(A:A,'[1]DÜNYA EXPORT TRADE INDC'!A:L,4,0)</f>
        <v>12738</v>
      </c>
      <c r="AL69" s="7">
        <f>VLOOKUP(A:A,'[1]DÜNYA EXPORT TRADE INDC'!A:L,6,0)</f>
        <v>699</v>
      </c>
      <c r="AM69" s="7">
        <f>VLOOKUP(A:A,'[1]DÜNYA EXPORT TRADE INDC'!A:L,7,0)</f>
        <v>22</v>
      </c>
      <c r="AN69" s="7">
        <f>VLOOKUP(A:A,'[1]DÜNYA EXPORT TRADE INDC'!A:L,8,0)</f>
        <v>16</v>
      </c>
      <c r="AO69" s="7">
        <f>VLOOKUP(A:A,'[1]DÜNYA EXPORT TRADE INDC'!A:L,9,0)</f>
        <v>-46</v>
      </c>
      <c r="AP69" s="7">
        <f>VLOOKUP(A:A,'[1]DÜNYA EXPORT TRADE INDC'!A:L,10,0)</f>
        <v>0.1</v>
      </c>
      <c r="AQ69" s="7">
        <f>VLOOKUP(A:A,'[1]DÜNYA EXPORT TRADE INDC'!A:L,11,0)</f>
        <v>869</v>
      </c>
      <c r="AR69" s="7" t="str">
        <f>VLOOKUP(A:A,'[1]DÜNYA EXPORT TRADE INDC'!A:L,12,0)</f>
        <v>0.31</v>
      </c>
      <c r="AS69" s="7">
        <f>VLOOKUP(A:A,'[1]TÜRKİYE YILLAR İHRACAT'!A:G,2,0)</f>
        <v>208</v>
      </c>
      <c r="AT69" s="7">
        <f>VLOOKUP(A:A,'[1]TÜRKİYE YILLAR İHRACAT'!A:G,3,0)</f>
        <v>214</v>
      </c>
      <c r="AU69" s="7">
        <f>VLOOKUP(A:A,'[1]TÜRKİYE YILLAR İHRACAT'!A:G,4,0)</f>
        <v>395</v>
      </c>
      <c r="AV69" s="7">
        <f>VLOOKUP(A:A,'[1]TÜRKİYE YILLAR İHRACAT'!A:G,5,0)</f>
        <v>454</v>
      </c>
      <c r="AW69" s="7">
        <f>VLOOKUP(A:A,'[1]TÜRKİYE YILLAR İHRACAT'!A:G,6,0)</f>
        <v>696</v>
      </c>
      <c r="AX69" s="7">
        <f>VLOOKUP(A:A,'[1]TÜRKİYE YILLAR İHRACAT'!A:G,7,0)</f>
        <v>53.303964757709252</v>
      </c>
    </row>
    <row r="70" spans="1:50" x14ac:dyDescent="0.25">
      <c r="A70" s="8" t="s">
        <v>100</v>
      </c>
      <c r="B70" s="5">
        <f>VLOOKUP(A:A,'[1]DÜNYA YILLAR İTHALAT MİKTARI'!A:F,2,0)</f>
        <v>6200</v>
      </c>
      <c r="C70" s="5">
        <v>6949</v>
      </c>
      <c r="D70" s="5">
        <f>VLOOKUP(A:A,'[1]DÜNYA YILLAR İTHALAT MİKTARI'!A:F,3,0)</f>
        <v>2250</v>
      </c>
      <c r="E70" s="5">
        <v>2420</v>
      </c>
      <c r="F70" s="5">
        <f>VLOOKUP(A:A,'[1]DÜNYA YILLAR İTHALAT MİKTARI'!A:F,4,0)</f>
        <v>11427</v>
      </c>
      <c r="G70" s="5">
        <v>8058</v>
      </c>
      <c r="H70" s="5">
        <f>VLOOKUP(A:A,'[1]DÜNYA YILLAR İTHALAT MİKTARI'!A:F,5,0)</f>
        <v>14096</v>
      </c>
      <c r="I70" s="5">
        <v>15296</v>
      </c>
      <c r="J70" s="5">
        <f>VLOOKUP(A:A,'[1]DÜNYA YILLAR İTHALAT MİKTARI'!A:F,6,0)</f>
        <v>13770</v>
      </c>
      <c r="K70" s="5">
        <v>17569</v>
      </c>
      <c r="L70" s="6">
        <f t="shared" si="2"/>
        <v>14.860094142259413</v>
      </c>
      <c r="M70" s="6">
        <f>VLOOKUP($A:$A,'[1]DÜNYA IMPORT TRADE INDC'!$A:$L,2,0)</f>
        <v>17568</v>
      </c>
      <c r="N70" s="6">
        <f>VLOOKUP($A:$A,'[1]DÜNYA IMPORT TRADE INDC'!$A:$L,3,0)</f>
        <v>-15689</v>
      </c>
      <c r="O70" s="6">
        <f>VLOOKUP($A:$A,'[1]DÜNYA IMPORT TRADE INDC'!$A:$L,4,0)</f>
        <v>13770</v>
      </c>
      <c r="P70" s="6">
        <f>VLOOKUP($A:$A,'[1]DÜNYA IMPORT TRADE INDC'!$A:$L,5,0)</f>
        <v>1276</v>
      </c>
      <c r="Q70" s="6">
        <f>VLOOKUP($A:$A,'[1]DÜNYA IMPORT TRADE INDC'!$A:$L,6,0)</f>
        <v>49</v>
      </c>
      <c r="R70" s="6">
        <f>VLOOKUP($A:$A,'[1]DÜNYA IMPORT TRADE INDC'!$A:$L,7,0)</f>
        <v>68</v>
      </c>
      <c r="S70" s="6">
        <f>VLOOKUP($A:$A,'[1]DÜNYA IMPORT TRADE INDC'!$A:$L,8,0)</f>
        <v>24</v>
      </c>
      <c r="T70" s="6">
        <f t="shared" si="3"/>
        <v>0.16145210402812385</v>
      </c>
      <c r="U70" s="6">
        <f>VLOOKUP($A:$A,'[1]DÜNYA IMPORT TRADE INDC'!$A:$L,10,0)</f>
        <v>2620</v>
      </c>
      <c r="V70" s="7" t="str">
        <f>VLOOKUP($A:$A,'[1]DÜNYA IMPORT TRADE INDC'!$A:$L,11,0)</f>
        <v>0.68</v>
      </c>
      <c r="W70" s="6">
        <f>VLOOKUP($A:$A,'[1]DÜNYA IMPORT TRADE INDC'!$A:$L,12,0)</f>
        <v>42442</v>
      </c>
      <c r="X70" s="7">
        <f>VLOOKUP(A:A,'[1]DÜNYA YILLAR İHRACAT MİKTARI'!A:F,2,0)</f>
        <v>27330</v>
      </c>
      <c r="Y70" s="7">
        <f>VLOOKUP(A:A,'[1]DÜNYA YILLAR İHRACATI'!A:G,2,0)</f>
        <v>29837</v>
      </c>
      <c r="Z70" s="7">
        <f>VLOOKUP(A:A,'[1]DÜNYA YILLAR İHRACAT MİKTARI'!A:F,3,0)</f>
        <v>4141</v>
      </c>
      <c r="AA70" s="7">
        <f>VLOOKUP(A:A,'[1]DÜNYA YILLAR İHRACATI'!A:G,3,0)</f>
        <v>3802</v>
      </c>
      <c r="AB70" s="7">
        <f>VLOOKUP(A:A,'[1]DÜNYA YILLAR İHRACAT MİKTARI'!A:F,4,0)</f>
        <v>6768</v>
      </c>
      <c r="AC70" s="7">
        <f>VLOOKUP(A:A,'[1]DÜNYA YILLAR İHRACATI'!A:G,4,0)</f>
        <v>6824</v>
      </c>
      <c r="AD70" s="7">
        <f>VLOOKUP(A:A,'[1]DÜNYA YILLAR İHRACAT MİKTARI'!A:F,5,0)</f>
        <v>3214</v>
      </c>
      <c r="AE70" s="7">
        <f>VLOOKUP(A:A,'[1]DÜNYA YILLAR İHRACATI'!A:G,5,0)</f>
        <v>4856</v>
      </c>
      <c r="AF70" s="7">
        <f>VLOOKUP(A:A,'[1]DÜNYA YILLAR İHRACAT MİKTARI'!A:F,6,0)</f>
        <v>1812</v>
      </c>
      <c r="AG70" s="7">
        <f>VLOOKUP(A:A,'[1]DÜNYA YILLAR İHRACATI'!A:G,6,0)</f>
        <v>1879</v>
      </c>
      <c r="AH70" s="7">
        <f>VLOOKUP(A:A,'[1]DÜNYA YILLAR İHRACATI'!A:G,7,0)</f>
        <v>-61.305601317957169</v>
      </c>
      <c r="AI70" s="7">
        <f>VLOOKUP(A:A,'[1]DÜNYA EXPORT TRADE INDC'!A:L,2,0)</f>
        <v>1879</v>
      </c>
      <c r="AJ70" s="7">
        <f>VLOOKUP(A:A,'[1]DÜNYA EXPORT TRADE INDC'!A:L,3,0)</f>
        <v>-15689</v>
      </c>
      <c r="AK70" s="7">
        <f>VLOOKUP(A:A,'[1]DÜNYA EXPORT TRADE INDC'!A:L,4,0)</f>
        <v>1812</v>
      </c>
      <c r="AL70" s="7">
        <f>VLOOKUP(A:A,'[1]DÜNYA EXPORT TRADE INDC'!A:L,6,0)</f>
        <v>1037</v>
      </c>
      <c r="AM70" s="7">
        <f>VLOOKUP(A:A,'[1]DÜNYA EXPORT TRADE INDC'!A:L,7,0)</f>
        <v>-46</v>
      </c>
      <c r="AN70" s="7">
        <f>VLOOKUP(A:A,'[1]DÜNYA EXPORT TRADE INDC'!A:L,8,0)</f>
        <v>9</v>
      </c>
      <c r="AO70" s="7">
        <f>VLOOKUP(A:A,'[1]DÜNYA EXPORT TRADE INDC'!A:L,9,0)</f>
        <v>-62</v>
      </c>
      <c r="AP70" s="7">
        <f>VLOOKUP(A:A,'[1]DÜNYA EXPORT TRADE INDC'!A:L,10,0)</f>
        <v>0</v>
      </c>
      <c r="AQ70" s="7">
        <f>VLOOKUP(A:A,'[1]DÜNYA EXPORT TRADE INDC'!A:L,11,0)</f>
        <v>2709</v>
      </c>
      <c r="AR70" s="7" t="str">
        <f>VLOOKUP(A:A,'[1]DÜNYA EXPORT TRADE INDC'!A:L,12,0)</f>
        <v>0.91</v>
      </c>
      <c r="AS70" s="7" t="e">
        <f>VLOOKUP(A:A,'[1]TÜRKİYE YILLAR İHRACAT'!A:G,2,0)</f>
        <v>#N/A</v>
      </c>
      <c r="AT70" s="7" t="e">
        <f>VLOOKUP(A:A,'[1]TÜRKİYE YILLAR İHRACAT'!A:G,3,0)</f>
        <v>#N/A</v>
      </c>
      <c r="AU70" s="7" t="e">
        <f>VLOOKUP(A:A,'[1]TÜRKİYE YILLAR İHRACAT'!A:G,4,0)</f>
        <v>#N/A</v>
      </c>
      <c r="AV70" s="7" t="e">
        <f>VLOOKUP(A:A,'[1]TÜRKİYE YILLAR İHRACAT'!A:G,5,0)</f>
        <v>#N/A</v>
      </c>
      <c r="AW70" s="7" t="e">
        <f>VLOOKUP(A:A,'[1]TÜRKİYE YILLAR İHRACAT'!A:G,6,0)</f>
        <v>#N/A</v>
      </c>
      <c r="AX70" s="7" t="e">
        <f>VLOOKUP(A:A,'[1]TÜRKİYE YILLAR İHRACAT'!A:G,7,0)</f>
        <v>#N/A</v>
      </c>
    </row>
    <row r="71" spans="1:50" x14ac:dyDescent="0.25">
      <c r="A71" s="4" t="s">
        <v>101</v>
      </c>
      <c r="B71" s="5">
        <f>VLOOKUP(A:A,'[1]DÜNYA YILLAR İTHALAT MİKTARI'!A:F,2,0)</f>
        <v>19572</v>
      </c>
      <c r="C71" s="5">
        <v>19186</v>
      </c>
      <c r="D71" s="5">
        <f>VLOOKUP(A:A,'[1]DÜNYA YILLAR İTHALAT MİKTARI'!A:F,3,0)</f>
        <v>17069</v>
      </c>
      <c r="E71" s="5">
        <v>15510</v>
      </c>
      <c r="F71" s="5">
        <f>VLOOKUP(A:A,'[1]DÜNYA YILLAR İTHALAT MİKTARI'!A:F,4,0)</f>
        <v>20185</v>
      </c>
      <c r="G71" s="5">
        <v>22686</v>
      </c>
      <c r="H71" s="5">
        <f>VLOOKUP(A:A,'[1]DÜNYA YILLAR İTHALAT MİKTARI'!A:F,5,0)</f>
        <v>23793</v>
      </c>
      <c r="I71" s="5">
        <v>27908</v>
      </c>
      <c r="J71" s="5">
        <f>VLOOKUP(A:A,'[1]DÜNYA YILLAR İTHALAT MİKTARI'!A:F,6,0)</f>
        <v>15654</v>
      </c>
      <c r="K71" s="5">
        <v>16967</v>
      </c>
      <c r="L71" s="6">
        <f t="shared" si="2"/>
        <v>-39.203812526874017</v>
      </c>
      <c r="M71" s="6">
        <f>VLOOKUP($A:$A,'[1]DÜNYA IMPORT TRADE INDC'!$A:$L,2,0)</f>
        <v>16967</v>
      </c>
      <c r="N71" s="6">
        <f>VLOOKUP($A:$A,'[1]DÜNYA IMPORT TRADE INDC'!$A:$L,3,0)</f>
        <v>5327</v>
      </c>
      <c r="O71" s="6">
        <f>VLOOKUP($A:$A,'[1]DÜNYA IMPORT TRADE INDC'!$A:$L,4,0)</f>
        <v>15654</v>
      </c>
      <c r="P71" s="6">
        <f>VLOOKUP($A:$A,'[1]DÜNYA IMPORT TRADE INDC'!$A:$L,5,0)</f>
        <v>1084</v>
      </c>
      <c r="Q71" s="6">
        <f>VLOOKUP($A:$A,'[1]DÜNYA IMPORT TRADE INDC'!$A:$L,6,0)</f>
        <v>3</v>
      </c>
      <c r="R71" s="6">
        <f>VLOOKUP($A:$A,'[1]DÜNYA IMPORT TRADE INDC'!$A:$L,7,0)</f>
        <v>-1</v>
      </c>
      <c r="S71" s="6">
        <f>VLOOKUP($A:$A,'[1]DÜNYA IMPORT TRADE INDC'!$A:$L,8,0)</f>
        <v>-39</v>
      </c>
      <c r="T71" s="6">
        <f t="shared" si="3"/>
        <v>0.1559199640870384</v>
      </c>
      <c r="U71" s="6">
        <f>VLOOKUP($A:$A,'[1]DÜNYA IMPORT TRADE INDC'!$A:$L,10,0)</f>
        <v>3237</v>
      </c>
      <c r="V71" s="7" t="str">
        <f>VLOOKUP($A:$A,'[1]DÜNYA IMPORT TRADE INDC'!$A:$L,11,0)</f>
        <v>0.11</v>
      </c>
      <c r="W71" s="7" t="str">
        <f>VLOOKUP($A:$A,'[1]DÜNYA IMPORT TRADE INDC'!$A:$L,12,0)</f>
        <v>0.1</v>
      </c>
      <c r="X71" s="7">
        <f>VLOOKUP(A:A,'[1]DÜNYA YILLAR İHRACAT MİKTARI'!A:F,2,0)</f>
        <v>5722</v>
      </c>
      <c r="Y71" s="7">
        <f>VLOOKUP(A:A,'[1]DÜNYA YILLAR İHRACATI'!A:G,2,0)</f>
        <v>8938</v>
      </c>
      <c r="Z71" s="7">
        <f>VLOOKUP(A:A,'[1]DÜNYA YILLAR İHRACAT MİKTARI'!A:F,3,0)</f>
        <v>11086</v>
      </c>
      <c r="AA71" s="7">
        <f>VLOOKUP(A:A,'[1]DÜNYA YILLAR İHRACATI'!A:G,3,0)</f>
        <v>14385</v>
      </c>
      <c r="AB71" s="7">
        <f>VLOOKUP(A:A,'[1]DÜNYA YILLAR İHRACAT MİKTARI'!A:F,4,0)</f>
        <v>9656</v>
      </c>
      <c r="AC71" s="7">
        <f>VLOOKUP(A:A,'[1]DÜNYA YILLAR İHRACATI'!A:G,4,0)</f>
        <v>16098</v>
      </c>
      <c r="AD71" s="7">
        <f>VLOOKUP(A:A,'[1]DÜNYA YILLAR İHRACAT MİKTARI'!A:F,5,0)</f>
        <v>14379</v>
      </c>
      <c r="AE71" s="7">
        <f>VLOOKUP(A:A,'[1]DÜNYA YILLAR İHRACATI'!A:G,5,0)</f>
        <v>20822</v>
      </c>
      <c r="AF71" s="7">
        <f>VLOOKUP(A:A,'[1]DÜNYA YILLAR İHRACAT MİKTARI'!A:F,6,0)</f>
        <v>22479</v>
      </c>
      <c r="AG71" s="7">
        <f>VLOOKUP(A:A,'[1]DÜNYA YILLAR İHRACATI'!A:G,6,0)</f>
        <v>22294</v>
      </c>
      <c r="AH71" s="7">
        <f>VLOOKUP(A:A,'[1]DÜNYA YILLAR İHRACATI'!A:G,7,0)</f>
        <v>7.0694457785035052</v>
      </c>
      <c r="AI71" s="7">
        <f>VLOOKUP(A:A,'[1]DÜNYA EXPORT TRADE INDC'!A:L,2,0)</f>
        <v>22294</v>
      </c>
      <c r="AJ71" s="7">
        <f>VLOOKUP(A:A,'[1]DÜNYA EXPORT TRADE INDC'!A:L,3,0)</f>
        <v>5327</v>
      </c>
      <c r="AK71" s="7">
        <f>VLOOKUP(A:A,'[1]DÜNYA EXPORT TRADE INDC'!A:L,4,0)</f>
        <v>22479</v>
      </c>
      <c r="AL71" s="7">
        <f>VLOOKUP(A:A,'[1]DÜNYA EXPORT TRADE INDC'!A:L,6,0)</f>
        <v>992</v>
      </c>
      <c r="AM71" s="7">
        <f>VLOOKUP(A:A,'[1]DÜNYA EXPORT TRADE INDC'!A:L,7,0)</f>
        <v>25</v>
      </c>
      <c r="AN71" s="7">
        <f>VLOOKUP(A:A,'[1]DÜNYA EXPORT TRADE INDC'!A:L,8,0)</f>
        <v>0</v>
      </c>
      <c r="AO71" s="7">
        <f>VLOOKUP(A:A,'[1]DÜNYA EXPORT TRADE INDC'!A:L,9,0)</f>
        <v>7</v>
      </c>
      <c r="AP71" s="7">
        <f>VLOOKUP(A:A,'[1]DÜNYA EXPORT TRADE INDC'!A:L,10,0)</f>
        <v>0.2</v>
      </c>
      <c r="AQ71" s="7">
        <f>VLOOKUP(A:A,'[1]DÜNYA EXPORT TRADE INDC'!A:L,11,0)</f>
        <v>2206</v>
      </c>
      <c r="AR71" s="7" t="str">
        <f>VLOOKUP(A:A,'[1]DÜNYA EXPORT TRADE INDC'!A:L,12,0)</f>
        <v>0.16</v>
      </c>
      <c r="AS71" s="7">
        <f>VLOOKUP(A:A,'[1]TÜRKİYE YILLAR İHRACAT'!A:G,2,0)</f>
        <v>64</v>
      </c>
      <c r="AT71" s="7">
        <f>VLOOKUP(A:A,'[1]TÜRKİYE YILLAR İHRACAT'!A:G,3,0)</f>
        <v>115</v>
      </c>
      <c r="AU71" s="7">
        <f>VLOOKUP(A:A,'[1]TÜRKİYE YILLAR İHRACAT'!A:G,4,0)</f>
        <v>234</v>
      </c>
      <c r="AV71" s="7">
        <f>VLOOKUP(A:A,'[1]TÜRKİYE YILLAR İHRACAT'!A:G,5,0)</f>
        <v>557</v>
      </c>
      <c r="AW71" s="7">
        <f>VLOOKUP(A:A,'[1]TÜRKİYE YILLAR İHRACAT'!A:G,6,0)</f>
        <v>795</v>
      </c>
      <c r="AX71" s="7">
        <f>VLOOKUP(A:A,'[1]TÜRKİYE YILLAR İHRACAT'!A:G,7,0)</f>
        <v>42.72890484739677</v>
      </c>
    </row>
    <row r="72" spans="1:50" x14ac:dyDescent="0.25">
      <c r="A72" s="8" t="s">
        <v>102</v>
      </c>
      <c r="B72" s="5">
        <f>VLOOKUP(A:A,'[1]DÜNYA YILLAR İTHALAT MİKTARI'!A:F,2,0)</f>
        <v>13987</v>
      </c>
      <c r="C72" s="5">
        <v>14446</v>
      </c>
      <c r="D72" s="5">
        <f>VLOOKUP(A:A,'[1]DÜNYA YILLAR İTHALAT MİKTARI'!A:F,3,0)</f>
        <v>13971</v>
      </c>
      <c r="E72" s="5">
        <v>13312</v>
      </c>
      <c r="F72" s="5">
        <f>VLOOKUP(A:A,'[1]DÜNYA YILLAR İTHALAT MİKTARI'!A:F,4,0)</f>
        <v>15818</v>
      </c>
      <c r="G72" s="5">
        <v>14383</v>
      </c>
      <c r="H72" s="5">
        <f>VLOOKUP(A:A,'[1]DÜNYA YILLAR İTHALAT MİKTARI'!A:F,5,0)</f>
        <v>16033</v>
      </c>
      <c r="I72" s="5">
        <v>15586</v>
      </c>
      <c r="J72" s="5">
        <f>VLOOKUP(A:A,'[1]DÜNYA YILLAR İTHALAT MİKTARI'!A:F,6,0)</f>
        <v>19481</v>
      </c>
      <c r="K72" s="5">
        <v>16535</v>
      </c>
      <c r="L72" s="6">
        <f t="shared" si="2"/>
        <v>6.0887976389067111</v>
      </c>
      <c r="M72" s="6">
        <f>VLOOKUP($A:$A,'[1]DÜNYA IMPORT TRADE INDC'!$A:$L,2,0)</f>
        <v>16535</v>
      </c>
      <c r="N72" s="6">
        <f>VLOOKUP($A:$A,'[1]DÜNYA IMPORT TRADE INDC'!$A:$L,3,0)</f>
        <v>-1437</v>
      </c>
      <c r="O72" s="6">
        <f>VLOOKUP($A:$A,'[1]DÜNYA IMPORT TRADE INDC'!$A:$L,4,0)</f>
        <v>19481</v>
      </c>
      <c r="P72" s="6">
        <f>VLOOKUP($A:$A,'[1]DÜNYA IMPORT TRADE INDC'!$A:$L,5,0)</f>
        <v>849</v>
      </c>
      <c r="Q72" s="6">
        <f>VLOOKUP($A:$A,'[1]DÜNYA IMPORT TRADE INDC'!$A:$L,6,0)</f>
        <v>4</v>
      </c>
      <c r="R72" s="6">
        <f>VLOOKUP($A:$A,'[1]DÜNYA IMPORT TRADE INDC'!$A:$L,7,0)</f>
        <v>8</v>
      </c>
      <c r="S72" s="6">
        <f>VLOOKUP($A:$A,'[1]DÜNYA IMPORT TRADE INDC'!$A:$L,8,0)</f>
        <v>6</v>
      </c>
      <c r="T72" s="6">
        <f t="shared" si="3"/>
        <v>0.15195005635522957</v>
      </c>
      <c r="U72" s="6">
        <f>VLOOKUP($A:$A,'[1]DÜNYA IMPORT TRADE INDC'!$A:$L,10,0)</f>
        <v>4667</v>
      </c>
      <c r="V72" s="7" t="str">
        <f>VLOOKUP($A:$A,'[1]DÜNYA IMPORT TRADE INDC'!$A:$L,11,0)</f>
        <v>0.22</v>
      </c>
      <c r="W72" s="7" t="str">
        <f>VLOOKUP($A:$A,'[1]DÜNYA IMPORT TRADE INDC'!$A:$L,12,0)</f>
        <v>0.1</v>
      </c>
      <c r="X72" s="7">
        <f>VLOOKUP(A:A,'[1]DÜNYA YILLAR İHRACAT MİKTARI'!A:F,2,0)</f>
        <v>25888</v>
      </c>
      <c r="Y72" s="7">
        <f>VLOOKUP(A:A,'[1]DÜNYA YILLAR İHRACATI'!A:G,2,0)</f>
        <v>12713</v>
      </c>
      <c r="Z72" s="7">
        <f>VLOOKUP(A:A,'[1]DÜNYA YILLAR İHRACAT MİKTARI'!A:F,3,0)</f>
        <v>27051</v>
      </c>
      <c r="AA72" s="7">
        <f>VLOOKUP(A:A,'[1]DÜNYA YILLAR İHRACATI'!A:G,3,0)</f>
        <v>13831</v>
      </c>
      <c r="AB72" s="7">
        <f>VLOOKUP(A:A,'[1]DÜNYA YILLAR İHRACAT MİKTARI'!A:F,4,0)</f>
        <v>17233</v>
      </c>
      <c r="AC72" s="7">
        <f>VLOOKUP(A:A,'[1]DÜNYA YILLAR İHRACATI'!A:G,4,0)</f>
        <v>12346</v>
      </c>
      <c r="AD72" s="7">
        <f>VLOOKUP(A:A,'[1]DÜNYA YILLAR İHRACAT MİKTARI'!A:F,5,0)</f>
        <v>17745</v>
      </c>
      <c r="AE72" s="7">
        <f>VLOOKUP(A:A,'[1]DÜNYA YILLAR İHRACATI'!A:G,5,0)</f>
        <v>12030</v>
      </c>
      <c r="AF72" s="7">
        <f>VLOOKUP(A:A,'[1]DÜNYA YILLAR İHRACAT MİKTARI'!A:F,6,0)</f>
        <v>33789</v>
      </c>
      <c r="AG72" s="7">
        <f>VLOOKUP(A:A,'[1]DÜNYA YILLAR İHRACATI'!A:G,6,0)</f>
        <v>15098</v>
      </c>
      <c r="AH72" s="7">
        <f>VLOOKUP(A:A,'[1]DÜNYA YILLAR İHRACATI'!A:G,7,0)</f>
        <v>25.50290939318371</v>
      </c>
      <c r="AI72" s="7">
        <f>VLOOKUP(A:A,'[1]DÜNYA EXPORT TRADE INDC'!A:L,2,0)</f>
        <v>15098</v>
      </c>
      <c r="AJ72" s="7">
        <f>VLOOKUP(A:A,'[1]DÜNYA EXPORT TRADE INDC'!A:L,3,0)</f>
        <v>-1437</v>
      </c>
      <c r="AK72" s="7">
        <f>VLOOKUP(A:A,'[1]DÜNYA EXPORT TRADE INDC'!A:L,4,0)</f>
        <v>33789</v>
      </c>
      <c r="AL72" s="7">
        <f>VLOOKUP(A:A,'[1]DÜNYA EXPORT TRADE INDC'!A:L,6,0)</f>
        <v>447</v>
      </c>
      <c r="AM72" s="7">
        <f>VLOOKUP(A:A,'[1]DÜNYA EXPORT TRADE INDC'!A:L,7,0)</f>
        <v>2</v>
      </c>
      <c r="AN72" s="7">
        <f>VLOOKUP(A:A,'[1]DÜNYA EXPORT TRADE INDC'!A:L,8,0)</f>
        <v>1</v>
      </c>
      <c r="AO72" s="7">
        <f>VLOOKUP(A:A,'[1]DÜNYA EXPORT TRADE INDC'!A:L,9,0)</f>
        <v>26</v>
      </c>
      <c r="AP72" s="7">
        <f>VLOOKUP(A:A,'[1]DÜNYA EXPORT TRADE INDC'!A:L,10,0)</f>
        <v>0.1</v>
      </c>
      <c r="AQ72" s="7">
        <f>VLOOKUP(A:A,'[1]DÜNYA EXPORT TRADE INDC'!A:L,11,0)</f>
        <v>468</v>
      </c>
      <c r="AR72" s="7" t="str">
        <f>VLOOKUP(A:A,'[1]DÜNYA EXPORT TRADE INDC'!A:L,12,0)</f>
        <v>0.21</v>
      </c>
      <c r="AS72" s="7">
        <f>VLOOKUP(A:A,'[1]TÜRKİYE YILLAR İHRACAT'!A:G,2,0)</f>
        <v>184</v>
      </c>
      <c r="AT72" s="7">
        <f>VLOOKUP(A:A,'[1]TÜRKİYE YILLAR İHRACAT'!A:G,3,0)</f>
        <v>289</v>
      </c>
      <c r="AU72" s="7">
        <f>VLOOKUP(A:A,'[1]TÜRKİYE YILLAR İHRACAT'!A:G,4,0)</f>
        <v>239</v>
      </c>
      <c r="AV72" s="7">
        <f>VLOOKUP(A:A,'[1]TÜRKİYE YILLAR İHRACAT'!A:G,5,0)</f>
        <v>301</v>
      </c>
      <c r="AW72" s="7">
        <f>VLOOKUP(A:A,'[1]TÜRKİYE YILLAR İHRACAT'!A:G,6,0)</f>
        <v>434</v>
      </c>
      <c r="AX72" s="7">
        <f>VLOOKUP(A:A,'[1]TÜRKİYE YILLAR İHRACAT'!A:G,7,0)</f>
        <v>44.186046511627907</v>
      </c>
    </row>
    <row r="73" spans="1:50" x14ac:dyDescent="0.25">
      <c r="A73" s="4" t="s">
        <v>103</v>
      </c>
      <c r="B73" s="5">
        <f>VLOOKUP(A:A,'[1]DÜNYA YILLAR İTHALAT MİKTARI'!A:F,2,0)</f>
        <v>20885</v>
      </c>
      <c r="C73" s="5">
        <v>8514</v>
      </c>
      <c r="D73" s="5">
        <f>VLOOKUP(A:A,'[1]DÜNYA YILLAR İTHALAT MİKTARI'!A:F,3,0)</f>
        <v>12773</v>
      </c>
      <c r="E73" s="5">
        <v>3961</v>
      </c>
      <c r="F73" s="5">
        <f>VLOOKUP(A:A,'[1]DÜNYA YILLAR İTHALAT MİKTARI'!A:F,4,0)</f>
        <v>9957</v>
      </c>
      <c r="G73" s="5">
        <v>2498</v>
      </c>
      <c r="H73" s="5">
        <f>VLOOKUP(A:A,'[1]DÜNYA YILLAR İTHALAT MİKTARI'!A:F,5,0)</f>
        <v>18554</v>
      </c>
      <c r="I73" s="5">
        <v>5366</v>
      </c>
      <c r="J73" s="5">
        <f>VLOOKUP(A:A,'[1]DÜNYA YILLAR İTHALAT MİKTARI'!A:F,6,0)</f>
        <v>15186</v>
      </c>
      <c r="K73" s="5">
        <v>14980</v>
      </c>
      <c r="L73" s="6">
        <f t="shared" si="2"/>
        <v>179.16511367871786</v>
      </c>
      <c r="M73" s="6">
        <f>VLOOKUP($A:$A,'[1]DÜNYA IMPORT TRADE INDC'!$A:$L,2,0)</f>
        <v>14980</v>
      </c>
      <c r="N73" s="6">
        <f>VLOOKUP($A:$A,'[1]DÜNYA IMPORT TRADE INDC'!$A:$L,3,0)</f>
        <v>-14903</v>
      </c>
      <c r="O73" s="6">
        <f>VLOOKUP($A:$A,'[1]DÜNYA IMPORT TRADE INDC'!$A:$L,4,0)</f>
        <v>0</v>
      </c>
      <c r="P73" s="6">
        <f>VLOOKUP($A:$A,'[1]DÜNYA IMPORT TRADE INDC'!$A:$L,5,0)</f>
        <v>0</v>
      </c>
      <c r="Q73" s="6">
        <f>VLOOKUP($A:$A,'[1]DÜNYA IMPORT TRADE INDC'!$A:$L,6,0)</f>
        <v>3</v>
      </c>
      <c r="R73" s="6">
        <f>VLOOKUP($A:$A,'[1]DÜNYA IMPORT TRADE INDC'!$A:$L,7,0)</f>
        <v>11</v>
      </c>
      <c r="S73" s="6">
        <f>VLOOKUP($A:$A,'[1]DÜNYA IMPORT TRADE INDC'!$A:$L,8,0)</f>
        <v>40</v>
      </c>
      <c r="T73" s="6">
        <f t="shared" si="3"/>
        <v>0.13766022644096393</v>
      </c>
      <c r="U73" s="6">
        <f>VLOOKUP($A:$A,'[1]DÜNYA IMPORT TRADE INDC'!$A:$L,10,0)</f>
        <v>7092</v>
      </c>
      <c r="V73" s="7" t="str">
        <f>VLOOKUP($A:$A,'[1]DÜNYA IMPORT TRADE INDC'!$A:$L,11,0)</f>
        <v>0.41</v>
      </c>
      <c r="W73" s="7" t="str">
        <f>VLOOKUP($A:$A,'[1]DÜNYA IMPORT TRADE INDC'!$A:$L,12,0)</f>
        <v>33.4</v>
      </c>
      <c r="X73" s="7">
        <f>VLOOKUP(A:A,'[1]DÜNYA YILLAR İHRACAT MİKTARI'!A:F,2,0)</f>
        <v>4811</v>
      </c>
      <c r="Y73" s="7">
        <f>VLOOKUP(A:A,'[1]DÜNYA YILLAR İHRACATI'!A:G,2,0)</f>
        <v>4154</v>
      </c>
      <c r="Z73" s="7">
        <f>VLOOKUP(A:A,'[1]DÜNYA YILLAR İHRACAT MİKTARI'!A:F,3,0)</f>
        <v>1186</v>
      </c>
      <c r="AA73" s="7">
        <f>VLOOKUP(A:A,'[1]DÜNYA YILLAR İHRACATI'!A:G,3,0)</f>
        <v>1051</v>
      </c>
      <c r="AB73" s="7">
        <f>VLOOKUP(A:A,'[1]DÜNYA YILLAR İHRACAT MİKTARI'!A:F,4,0)</f>
        <v>1764</v>
      </c>
      <c r="AC73" s="7">
        <f>VLOOKUP(A:A,'[1]DÜNYA YILLAR İHRACATI'!A:G,4,0)</f>
        <v>1176</v>
      </c>
      <c r="AD73" s="7">
        <f>VLOOKUP(A:A,'[1]DÜNYA YILLAR İHRACAT MİKTARI'!A:F,5,0)</f>
        <v>3932</v>
      </c>
      <c r="AE73" s="7">
        <f>VLOOKUP(A:A,'[1]DÜNYA YILLAR İHRACATI'!A:G,5,0)</f>
        <v>2670</v>
      </c>
      <c r="AF73" s="7">
        <f>VLOOKUP(A:A,'[1]DÜNYA YILLAR İHRACAT MİKTARI'!A:F,6,0)</f>
        <v>72</v>
      </c>
      <c r="AG73" s="7">
        <f>VLOOKUP(A:A,'[1]DÜNYA YILLAR İHRACATI'!A:G,6,0)</f>
        <v>77</v>
      </c>
      <c r="AH73" s="7">
        <f>VLOOKUP(A:A,'[1]DÜNYA YILLAR İHRACATI'!A:G,7,0)</f>
        <v>-97.116104868913851</v>
      </c>
      <c r="AI73" s="7">
        <f>VLOOKUP(A:A,'[1]DÜNYA EXPORT TRADE INDC'!A:L,2,0)</f>
        <v>77</v>
      </c>
      <c r="AJ73" s="7">
        <f>VLOOKUP(A:A,'[1]DÜNYA EXPORT TRADE INDC'!A:L,3,0)</f>
        <v>-14903</v>
      </c>
      <c r="AK73" s="7">
        <f>VLOOKUP(A:A,'[1]DÜNYA EXPORT TRADE INDC'!A:L,4,0)</f>
        <v>72</v>
      </c>
      <c r="AL73" s="7">
        <f>VLOOKUP(A:A,'[1]DÜNYA EXPORT TRADE INDC'!A:L,6,0)</f>
        <v>1069</v>
      </c>
      <c r="AM73" s="7">
        <f>VLOOKUP(A:A,'[1]DÜNYA EXPORT TRADE INDC'!A:L,7,0)</f>
        <v>-13</v>
      </c>
      <c r="AN73" s="7">
        <f>VLOOKUP(A:A,'[1]DÜNYA EXPORT TRADE INDC'!A:L,8,0)</f>
        <v>0</v>
      </c>
      <c r="AO73" s="7">
        <f>VLOOKUP(A:A,'[1]DÜNYA EXPORT TRADE INDC'!A:L,9,0)</f>
        <v>-62</v>
      </c>
      <c r="AP73" s="7">
        <f>VLOOKUP(A:A,'[1]DÜNYA EXPORT TRADE INDC'!A:L,10,0)</f>
        <v>0</v>
      </c>
      <c r="AQ73" s="7">
        <f>VLOOKUP(A:A,'[1]DÜNYA EXPORT TRADE INDC'!A:L,11,0)</f>
        <v>3347</v>
      </c>
      <c r="AR73" s="7" t="str">
        <f>VLOOKUP(A:A,'[1]DÜNYA EXPORT TRADE INDC'!A:L,12,0)</f>
        <v>0.77</v>
      </c>
      <c r="AS73" s="7">
        <f>VLOOKUP(A:A,'[1]TÜRKİYE YILLAR İHRACAT'!A:G,2,0)</f>
        <v>850</v>
      </c>
      <c r="AT73" s="7">
        <f>VLOOKUP(A:A,'[1]TÜRKİYE YILLAR İHRACAT'!A:G,3,0)</f>
        <v>272</v>
      </c>
      <c r="AU73" s="7">
        <f>VLOOKUP(A:A,'[1]TÜRKİYE YILLAR İHRACAT'!A:G,4,0)</f>
        <v>126</v>
      </c>
      <c r="AV73" s="7">
        <f>VLOOKUP(A:A,'[1]TÜRKİYE YILLAR İHRACAT'!A:G,5,0)</f>
        <v>86</v>
      </c>
      <c r="AW73" s="7">
        <f>VLOOKUP(A:A,'[1]TÜRKİYE YILLAR İHRACAT'!A:G,6,0)</f>
        <v>354</v>
      </c>
      <c r="AX73" s="7">
        <f>VLOOKUP(A:A,'[1]TÜRKİYE YILLAR İHRACAT'!A:G,7,0)</f>
        <v>311.62790697674421</v>
      </c>
    </row>
    <row r="74" spans="1:50" x14ac:dyDescent="0.25">
      <c r="A74" s="8" t="s">
        <v>104</v>
      </c>
      <c r="B74" s="5">
        <f>VLOOKUP(A:A,'[1]DÜNYA YILLAR İTHALAT MİKTARI'!A:F,2,0)</f>
        <v>30518</v>
      </c>
      <c r="C74" s="5">
        <v>22776</v>
      </c>
      <c r="D74" s="5">
        <f>VLOOKUP(A:A,'[1]DÜNYA YILLAR İTHALAT MİKTARI'!A:F,3,0)</f>
        <v>16293</v>
      </c>
      <c r="E74" s="5">
        <v>14064</v>
      </c>
      <c r="F74" s="5">
        <f>VLOOKUP(A:A,'[1]DÜNYA YILLAR İTHALAT MİKTARI'!A:F,4,0)</f>
        <v>11787</v>
      </c>
      <c r="G74" s="5">
        <v>10844</v>
      </c>
      <c r="H74" s="5">
        <f>VLOOKUP(A:A,'[1]DÜNYA YILLAR İTHALAT MİKTARI'!A:F,5,0)</f>
        <v>11679</v>
      </c>
      <c r="I74" s="5">
        <v>11747</v>
      </c>
      <c r="J74" s="5">
        <f>VLOOKUP(A:A,'[1]DÜNYA YILLAR İTHALAT MİKTARI'!A:F,6,0)</f>
        <v>17028</v>
      </c>
      <c r="K74" s="5">
        <v>14392</v>
      </c>
      <c r="L74" s="6">
        <f t="shared" si="2"/>
        <v>22.516387162679834</v>
      </c>
      <c r="M74" s="6">
        <f>VLOOKUP($A:$A,'[1]DÜNYA IMPORT TRADE INDC'!$A:$L,2,0)</f>
        <v>14392</v>
      </c>
      <c r="N74" s="6">
        <f>VLOOKUP($A:$A,'[1]DÜNYA IMPORT TRADE INDC'!$A:$L,3,0)</f>
        <v>-11333</v>
      </c>
      <c r="O74" s="6">
        <f>VLOOKUP($A:$A,'[1]DÜNYA IMPORT TRADE INDC'!$A:$L,4,0)</f>
        <v>17028</v>
      </c>
      <c r="P74" s="6">
        <f>VLOOKUP($A:$A,'[1]DÜNYA IMPORT TRADE INDC'!$A:$L,5,0)</f>
        <v>845</v>
      </c>
      <c r="Q74" s="6">
        <f>VLOOKUP($A:$A,'[1]DÜNYA IMPORT TRADE INDC'!$A:$L,6,0)</f>
        <v>-10</v>
      </c>
      <c r="R74" s="6">
        <f>VLOOKUP($A:$A,'[1]DÜNYA IMPORT TRADE INDC'!$A:$L,7,0)</f>
        <v>-14</v>
      </c>
      <c r="S74" s="6">
        <f>VLOOKUP($A:$A,'[1]DÜNYA IMPORT TRADE INDC'!$A:$L,8,0)</f>
        <v>23</v>
      </c>
      <c r="T74" s="6">
        <f t="shared" si="3"/>
        <v>0.13225674091711301</v>
      </c>
      <c r="U74" s="6">
        <f>VLOOKUP($A:$A,'[1]DÜNYA IMPORT TRADE INDC'!$A:$L,10,0)</f>
        <v>4602</v>
      </c>
      <c r="V74" s="7" t="str">
        <f>VLOOKUP($A:$A,'[1]DÜNYA IMPORT TRADE INDC'!$A:$L,11,0)</f>
        <v>0.24</v>
      </c>
      <c r="W74" s="6">
        <f>VLOOKUP($A:$A,'[1]DÜNYA IMPORT TRADE INDC'!$A:$L,12,0)</f>
        <v>42627</v>
      </c>
      <c r="X74" s="7">
        <f>VLOOKUP(A:A,'[1]DÜNYA YILLAR İHRACAT MİKTARI'!A:F,2,0)</f>
        <v>3002</v>
      </c>
      <c r="Y74" s="7">
        <f>VLOOKUP(A:A,'[1]DÜNYA YILLAR İHRACATI'!A:G,2,0)</f>
        <v>2950</v>
      </c>
      <c r="Z74" s="7">
        <f>VLOOKUP(A:A,'[1]DÜNYA YILLAR İHRACAT MİKTARI'!A:F,3,0)</f>
        <v>1525</v>
      </c>
      <c r="AA74" s="7">
        <f>VLOOKUP(A:A,'[1]DÜNYA YILLAR İHRACATI'!A:G,3,0)</f>
        <v>1565</v>
      </c>
      <c r="AB74" s="7">
        <f>VLOOKUP(A:A,'[1]DÜNYA YILLAR İHRACAT MİKTARI'!A:F,4,0)</f>
        <v>3908</v>
      </c>
      <c r="AC74" s="7">
        <f>VLOOKUP(A:A,'[1]DÜNYA YILLAR İHRACATI'!A:G,4,0)</f>
        <v>4868</v>
      </c>
      <c r="AD74" s="7">
        <f>VLOOKUP(A:A,'[1]DÜNYA YILLAR İHRACAT MİKTARI'!A:F,5,0)</f>
        <v>6300</v>
      </c>
      <c r="AE74" s="7">
        <f>VLOOKUP(A:A,'[1]DÜNYA YILLAR İHRACATI'!A:G,5,0)</f>
        <v>8151</v>
      </c>
      <c r="AF74" s="7">
        <f>VLOOKUP(A:A,'[1]DÜNYA YILLAR İHRACAT MİKTARI'!A:F,6,0)</f>
        <v>2082</v>
      </c>
      <c r="AG74" s="7">
        <f>VLOOKUP(A:A,'[1]DÜNYA YILLAR İHRACATI'!A:G,6,0)</f>
        <v>3059</v>
      </c>
      <c r="AH74" s="7">
        <f>VLOOKUP(A:A,'[1]DÜNYA YILLAR İHRACATI'!A:G,7,0)</f>
        <v>-62.470862470862478</v>
      </c>
      <c r="AI74" s="7">
        <f>VLOOKUP(A:A,'[1]DÜNYA EXPORT TRADE INDC'!A:L,2,0)</f>
        <v>3059</v>
      </c>
      <c r="AJ74" s="7">
        <f>VLOOKUP(A:A,'[1]DÜNYA EXPORT TRADE INDC'!A:L,3,0)</f>
        <v>-11333</v>
      </c>
      <c r="AK74" s="7">
        <f>VLOOKUP(A:A,'[1]DÜNYA EXPORT TRADE INDC'!A:L,4,0)</f>
        <v>2082</v>
      </c>
      <c r="AL74" s="7">
        <f>VLOOKUP(A:A,'[1]DÜNYA EXPORT TRADE INDC'!A:L,6,0)</f>
        <v>1469</v>
      </c>
      <c r="AM74" s="7">
        <f>VLOOKUP(A:A,'[1]DÜNYA EXPORT TRADE INDC'!A:L,7,0)</f>
        <v>19</v>
      </c>
      <c r="AN74" s="7">
        <f>VLOOKUP(A:A,'[1]DÜNYA EXPORT TRADE INDC'!A:L,8,0)</f>
        <v>7</v>
      </c>
      <c r="AO74" s="7">
        <f>VLOOKUP(A:A,'[1]DÜNYA EXPORT TRADE INDC'!A:L,9,0)</f>
        <v>-62</v>
      </c>
      <c r="AP74" s="7">
        <f>VLOOKUP(A:A,'[1]DÜNYA EXPORT TRADE INDC'!A:L,10,0)</f>
        <v>0</v>
      </c>
      <c r="AQ74" s="7">
        <f>VLOOKUP(A:A,'[1]DÜNYA EXPORT TRADE INDC'!A:L,11,0)</f>
        <v>2271</v>
      </c>
      <c r="AR74" s="7" t="str">
        <f>VLOOKUP(A:A,'[1]DÜNYA EXPORT TRADE INDC'!A:L,12,0)</f>
        <v>0.37</v>
      </c>
      <c r="AS74" s="7" t="e">
        <f>VLOOKUP(A:A,'[1]TÜRKİYE YILLAR İHRACAT'!A:G,2,0)</f>
        <v>#N/A</v>
      </c>
      <c r="AT74" s="7" t="e">
        <f>VLOOKUP(A:A,'[1]TÜRKİYE YILLAR İHRACAT'!A:G,3,0)</f>
        <v>#N/A</v>
      </c>
      <c r="AU74" s="7" t="e">
        <f>VLOOKUP(A:A,'[1]TÜRKİYE YILLAR İHRACAT'!A:G,4,0)</f>
        <v>#N/A</v>
      </c>
      <c r="AV74" s="7" t="e">
        <f>VLOOKUP(A:A,'[1]TÜRKİYE YILLAR İHRACAT'!A:G,5,0)</f>
        <v>#N/A</v>
      </c>
      <c r="AW74" s="7" t="e">
        <f>VLOOKUP(A:A,'[1]TÜRKİYE YILLAR İHRACAT'!A:G,6,0)</f>
        <v>#N/A</v>
      </c>
      <c r="AX74" s="7" t="e">
        <f>VLOOKUP(A:A,'[1]TÜRKİYE YILLAR İHRACAT'!A:G,7,0)</f>
        <v>#N/A</v>
      </c>
    </row>
    <row r="75" spans="1:50" x14ac:dyDescent="0.25">
      <c r="A75" s="4" t="s">
        <v>105</v>
      </c>
      <c r="B75" s="5">
        <f>VLOOKUP(A:A,'[1]DÜNYA YILLAR İTHALAT MİKTARI'!A:F,2,0)</f>
        <v>6790</v>
      </c>
      <c r="C75" s="5">
        <v>10448</v>
      </c>
      <c r="D75" s="5">
        <f>VLOOKUP(A:A,'[1]DÜNYA YILLAR İTHALAT MİKTARI'!A:F,3,0)</f>
        <v>7409</v>
      </c>
      <c r="E75" s="5">
        <v>9051</v>
      </c>
      <c r="F75" s="5" t="s">
        <v>274</v>
      </c>
      <c r="G75" s="5">
        <v>10778</v>
      </c>
      <c r="H75" s="5">
        <f>VLOOKUP(A:A,'[1]DÜNYA YILLAR İTHALAT MİKTARI'!A:F,5,0)</f>
        <v>7063</v>
      </c>
      <c r="I75" s="5">
        <v>10682</v>
      </c>
      <c r="J75" s="5">
        <f>VLOOKUP(A:A,'[1]DÜNYA YILLAR İTHALAT MİKTARI'!A:F,6,0)</f>
        <v>9985</v>
      </c>
      <c r="K75" s="5">
        <v>13053</v>
      </c>
      <c r="L75" s="6">
        <f t="shared" si="2"/>
        <v>22.196217936715971</v>
      </c>
      <c r="M75" s="6">
        <f>VLOOKUP($A:$A,'[1]DÜNYA IMPORT TRADE INDC'!$A:$L,2,0)</f>
        <v>13053</v>
      </c>
      <c r="N75" s="6">
        <f>VLOOKUP($A:$A,'[1]DÜNYA IMPORT TRADE INDC'!$A:$L,3,0)</f>
        <v>-1841</v>
      </c>
      <c r="O75" s="6">
        <f>VLOOKUP($A:$A,'[1]DÜNYA IMPORT TRADE INDC'!$A:$L,4,0)</f>
        <v>9985</v>
      </c>
      <c r="P75" s="6">
        <f>VLOOKUP($A:$A,'[1]DÜNYA IMPORT TRADE INDC'!$A:$L,5,0)</f>
        <v>1307</v>
      </c>
      <c r="Q75" s="6">
        <f>VLOOKUP($A:$A,'[1]DÜNYA IMPORT TRADE INDC'!$A:$L,6,0)</f>
        <v>6</v>
      </c>
      <c r="R75" s="6">
        <f>VLOOKUP($A:$A,'[1]DÜNYA IMPORT TRADE INDC'!$A:$L,7,0)</f>
        <v>8</v>
      </c>
      <c r="S75" s="6">
        <f>VLOOKUP($A:$A,'[1]DÜNYA IMPORT TRADE INDC'!$A:$L,8,0)</f>
        <v>22</v>
      </c>
      <c r="T75" s="6">
        <f t="shared" si="3"/>
        <v>0.11995186486875181</v>
      </c>
      <c r="U75" s="6">
        <f>VLOOKUP($A:$A,'[1]DÜNYA IMPORT TRADE INDC'!$A:$L,10,0)</f>
        <v>2827</v>
      </c>
      <c r="V75" s="7" t="str">
        <f>VLOOKUP($A:$A,'[1]DÜNYA IMPORT TRADE INDC'!$A:$L,11,0)</f>
        <v>0.11</v>
      </c>
      <c r="W75" s="7" t="str">
        <f>VLOOKUP($A:$A,'[1]DÜNYA IMPORT TRADE INDC'!$A:$L,12,0)</f>
        <v>0.1</v>
      </c>
      <c r="X75" s="7">
        <f>VLOOKUP(A:A,'[1]DÜNYA YILLAR İHRACAT MİKTARI'!A:F,2,0)</f>
        <v>21076</v>
      </c>
      <c r="Y75" s="7">
        <f>VLOOKUP(A:A,'[1]DÜNYA YILLAR İHRACATI'!A:G,2,0)</f>
        <v>7295</v>
      </c>
      <c r="Z75" s="7">
        <f>VLOOKUP(A:A,'[1]DÜNYA YILLAR İHRACAT MİKTARI'!A:F,3,0)</f>
        <v>16401</v>
      </c>
      <c r="AA75" s="7">
        <f>VLOOKUP(A:A,'[1]DÜNYA YILLAR İHRACATI'!A:G,3,0)</f>
        <v>5685</v>
      </c>
      <c r="AB75" s="7">
        <f>VLOOKUP(A:A,'[1]DÜNYA YILLAR İHRACAT MİKTARI'!A:F,4,0)</f>
        <v>10982</v>
      </c>
      <c r="AC75" s="7">
        <f>VLOOKUP(A:A,'[1]DÜNYA YILLAR İHRACATI'!A:G,4,0)</f>
        <v>5514</v>
      </c>
      <c r="AD75" s="7">
        <f>VLOOKUP(A:A,'[1]DÜNYA YILLAR İHRACAT MİKTARI'!A:F,5,0)</f>
        <v>15984</v>
      </c>
      <c r="AE75" s="7">
        <f>VLOOKUP(A:A,'[1]DÜNYA YILLAR İHRACATI'!A:G,5,0)</f>
        <v>7266</v>
      </c>
      <c r="AF75" s="7">
        <f>VLOOKUP(A:A,'[1]DÜNYA YILLAR İHRACAT MİKTARI'!A:F,6,0)</f>
        <v>34756</v>
      </c>
      <c r="AG75" s="7">
        <f>VLOOKUP(A:A,'[1]DÜNYA YILLAR İHRACATI'!A:G,6,0)</f>
        <v>11212</v>
      </c>
      <c r="AH75" s="7">
        <f>VLOOKUP(A:A,'[1]DÜNYA YILLAR İHRACATI'!A:G,7,0)</f>
        <v>54.30773465455546</v>
      </c>
      <c r="AI75" s="7">
        <f>VLOOKUP(A:A,'[1]DÜNYA EXPORT TRADE INDC'!A:L,2,0)</f>
        <v>11212</v>
      </c>
      <c r="AJ75" s="7">
        <f>VLOOKUP(A:A,'[1]DÜNYA EXPORT TRADE INDC'!A:L,3,0)</f>
        <v>-1841</v>
      </c>
      <c r="AK75" s="7">
        <f>VLOOKUP(A:A,'[1]DÜNYA EXPORT TRADE INDC'!A:L,4,0)</f>
        <v>34756</v>
      </c>
      <c r="AL75" s="7">
        <f>VLOOKUP(A:A,'[1]DÜNYA EXPORT TRADE INDC'!A:L,6,0)</f>
        <v>323</v>
      </c>
      <c r="AM75" s="7">
        <f>VLOOKUP(A:A,'[1]DÜNYA EXPORT TRADE INDC'!A:L,7,0)</f>
        <v>12</v>
      </c>
      <c r="AN75" s="7">
        <f>VLOOKUP(A:A,'[1]DÜNYA EXPORT TRADE INDC'!A:L,8,0)</f>
        <v>10</v>
      </c>
      <c r="AO75" s="7">
        <f>VLOOKUP(A:A,'[1]DÜNYA EXPORT TRADE INDC'!A:L,9,0)</f>
        <v>54</v>
      </c>
      <c r="AP75" s="7">
        <f>VLOOKUP(A:A,'[1]DÜNYA EXPORT TRADE INDC'!A:L,10,0)</f>
        <v>0.1</v>
      </c>
      <c r="AQ75" s="7">
        <f>VLOOKUP(A:A,'[1]DÜNYA EXPORT TRADE INDC'!A:L,11,0)</f>
        <v>599</v>
      </c>
      <c r="AR75" s="7" t="str">
        <f>VLOOKUP(A:A,'[1]DÜNYA EXPORT TRADE INDC'!A:L,12,0)</f>
        <v>0.2</v>
      </c>
      <c r="AS75" s="7">
        <f>VLOOKUP(A:A,'[1]TÜRKİYE YILLAR İHRACAT'!A:G,2,0)</f>
        <v>1649</v>
      </c>
      <c r="AT75" s="7">
        <f>VLOOKUP(A:A,'[1]TÜRKİYE YILLAR İHRACAT'!A:G,3,0)</f>
        <v>1221</v>
      </c>
      <c r="AU75" s="7">
        <f>VLOOKUP(A:A,'[1]TÜRKİYE YILLAR İHRACAT'!A:G,4,0)</f>
        <v>1239</v>
      </c>
      <c r="AV75" s="7">
        <f>VLOOKUP(A:A,'[1]TÜRKİYE YILLAR İHRACAT'!A:G,5,0)</f>
        <v>1357</v>
      </c>
      <c r="AW75" s="7">
        <f>VLOOKUP(A:A,'[1]TÜRKİYE YILLAR İHRACAT'!A:G,6,0)</f>
        <v>2041</v>
      </c>
      <c r="AX75" s="7">
        <f>VLOOKUP(A:A,'[1]TÜRKİYE YILLAR İHRACAT'!A:G,7,0)</f>
        <v>50.405305821665436</v>
      </c>
    </row>
    <row r="76" spans="1:50" x14ac:dyDescent="0.25">
      <c r="A76" s="8" t="s">
        <v>106</v>
      </c>
      <c r="B76" s="5">
        <f>VLOOKUP(A:A,'[1]DÜNYA YILLAR İTHALAT MİKTARI'!A:F,2,0)</f>
        <v>12873</v>
      </c>
      <c r="C76" s="5">
        <v>12634</v>
      </c>
      <c r="D76" s="5">
        <f>VLOOKUP(A:A,'[1]DÜNYA YILLAR İTHALAT MİKTARI'!A:F,3,0)</f>
        <v>12122</v>
      </c>
      <c r="E76" s="5">
        <v>11618</v>
      </c>
      <c r="F76" s="5">
        <f>VLOOKUP(A:A,'[1]DÜNYA YILLAR İTHALAT MİKTARI'!A:F,4,0)</f>
        <v>11225</v>
      </c>
      <c r="G76" s="5">
        <v>10908</v>
      </c>
      <c r="H76" s="5">
        <f>VLOOKUP(A:A,'[1]DÜNYA YILLAR İTHALAT MİKTARI'!A:F,5,0)</f>
        <v>10952</v>
      </c>
      <c r="I76" s="5">
        <v>11005</v>
      </c>
      <c r="J76" s="5">
        <f>VLOOKUP(A:A,'[1]DÜNYA YILLAR İTHALAT MİKTARI'!A:F,6,0)</f>
        <v>12967</v>
      </c>
      <c r="K76" s="5">
        <v>12840</v>
      </c>
      <c r="L76" s="6">
        <f t="shared" si="2"/>
        <v>16.67423898228078</v>
      </c>
      <c r="M76" s="6">
        <f>VLOOKUP($A:$A,'[1]DÜNYA IMPORT TRADE INDC'!$A:$L,2,0)</f>
        <v>12840</v>
      </c>
      <c r="N76" s="6">
        <f>VLOOKUP($A:$A,'[1]DÜNYA IMPORT TRADE INDC'!$A:$L,3,0)</f>
        <v>-12840</v>
      </c>
      <c r="O76" s="6">
        <f>VLOOKUP($A:$A,'[1]DÜNYA IMPORT TRADE INDC'!$A:$L,4,0)</f>
        <v>12967</v>
      </c>
      <c r="P76" s="6">
        <f>VLOOKUP($A:$A,'[1]DÜNYA IMPORT TRADE INDC'!$A:$L,5,0)</f>
        <v>990</v>
      </c>
      <c r="Q76" s="6">
        <f>VLOOKUP($A:$A,'[1]DÜNYA IMPORT TRADE INDC'!$A:$L,6,0)</f>
        <v>0</v>
      </c>
      <c r="R76" s="6">
        <f>VLOOKUP($A:$A,'[1]DÜNYA IMPORT TRADE INDC'!$A:$L,7,0)</f>
        <v>-1</v>
      </c>
      <c r="S76" s="6">
        <f>VLOOKUP($A:$A,'[1]DÜNYA IMPORT TRADE INDC'!$A:$L,8,0)</f>
        <v>17</v>
      </c>
      <c r="T76" s="6">
        <f t="shared" si="3"/>
        <v>0.11799447980654053</v>
      </c>
      <c r="U76" s="6">
        <f>VLOOKUP($A:$A,'[1]DÜNYA IMPORT TRADE INDC'!$A:$L,10,0)</f>
        <v>4414</v>
      </c>
      <c r="V76" s="7" t="str">
        <f>VLOOKUP($A:$A,'[1]DÜNYA IMPORT TRADE INDC'!$A:$L,11,0)</f>
        <v>0.38</v>
      </c>
      <c r="W76" s="6">
        <f>VLOOKUP($A:$A,'[1]DÜNYA IMPORT TRADE INDC'!$A:$L,12,0)</f>
        <v>42617</v>
      </c>
      <c r="X76" s="7">
        <f>VLOOKUP(A:A,'[1]DÜNYA YILLAR İHRACAT MİKTARI'!A:F,2,0)</f>
        <v>2</v>
      </c>
      <c r="Y76" s="7">
        <f>VLOOKUP(A:A,'[1]DÜNYA YILLAR İHRACATI'!A:G,2,0)</f>
        <v>4</v>
      </c>
      <c r="Z76" s="7">
        <f>VLOOKUP(A:A,'[1]DÜNYA YILLAR İHRACAT MİKTARI'!A:F,3,0)</f>
        <v>0</v>
      </c>
      <c r="AA76" s="7">
        <f>VLOOKUP(A:A,'[1]DÜNYA YILLAR İHRACATI'!A:G,3,0)</f>
        <v>0</v>
      </c>
      <c r="AB76" s="7">
        <f>VLOOKUP(A:A,'[1]DÜNYA YILLAR İHRACAT MİKTARI'!A:F,4,0)</f>
        <v>0</v>
      </c>
      <c r="AC76" s="7">
        <f>VLOOKUP(A:A,'[1]DÜNYA YILLAR İHRACATI'!A:G,4,0)</f>
        <v>0</v>
      </c>
      <c r="AD76" s="7">
        <f>VLOOKUP(A:A,'[1]DÜNYA YILLAR İHRACAT MİKTARI'!A:F,5,0)</f>
        <v>86</v>
      </c>
      <c r="AE76" s="7">
        <f>VLOOKUP(A:A,'[1]DÜNYA YILLAR İHRACATI'!A:G,5,0)</f>
        <v>137</v>
      </c>
      <c r="AF76" s="7">
        <f>VLOOKUP(A:A,'[1]DÜNYA YILLAR İHRACAT MİKTARI'!A:F,6,0)</f>
        <v>0</v>
      </c>
      <c r="AG76" s="7">
        <f>VLOOKUP(A:A,'[1]DÜNYA YILLAR İHRACATI'!A:G,6,0)</f>
        <v>0</v>
      </c>
      <c r="AH76" s="7">
        <f>VLOOKUP(A:A,'[1]DÜNYA YILLAR İHRACATI'!A:G,7,0)</f>
        <v>-100</v>
      </c>
      <c r="AI76" s="7" t="e">
        <f>VLOOKUP(A:A,'[1]DÜNYA EXPORT TRADE INDC'!A:L,2,0)</f>
        <v>#N/A</v>
      </c>
      <c r="AJ76" s="7" t="e">
        <f>VLOOKUP(A:A,'[1]DÜNYA EXPORT TRADE INDC'!A:L,3,0)</f>
        <v>#N/A</v>
      </c>
      <c r="AK76" s="7" t="e">
        <f>VLOOKUP(A:A,'[1]DÜNYA EXPORT TRADE INDC'!A:L,4,0)</f>
        <v>#N/A</v>
      </c>
      <c r="AL76" s="7" t="e">
        <f>VLOOKUP(A:A,'[1]DÜNYA EXPORT TRADE INDC'!A:L,6,0)</f>
        <v>#N/A</v>
      </c>
      <c r="AM76" s="7" t="e">
        <f>VLOOKUP(A:A,'[1]DÜNYA EXPORT TRADE INDC'!A:L,7,0)</f>
        <v>#N/A</v>
      </c>
      <c r="AN76" s="7" t="e">
        <f>VLOOKUP(A:A,'[1]DÜNYA EXPORT TRADE INDC'!A:L,8,0)</f>
        <v>#N/A</v>
      </c>
      <c r="AO76" s="7" t="e">
        <f>VLOOKUP(A:A,'[1]DÜNYA EXPORT TRADE INDC'!A:L,9,0)</f>
        <v>#N/A</v>
      </c>
      <c r="AP76" s="7" t="e">
        <f>VLOOKUP(A:A,'[1]DÜNYA EXPORT TRADE INDC'!A:L,10,0)</f>
        <v>#N/A</v>
      </c>
      <c r="AQ76" s="7" t="e">
        <f>VLOOKUP(A:A,'[1]DÜNYA EXPORT TRADE INDC'!A:L,11,0)</f>
        <v>#N/A</v>
      </c>
      <c r="AR76" s="7" t="e">
        <f>VLOOKUP(A:A,'[1]DÜNYA EXPORT TRADE INDC'!A:L,12,0)</f>
        <v>#N/A</v>
      </c>
      <c r="AS76" s="7" t="e">
        <f>VLOOKUP(A:A,'[1]TÜRKİYE YILLAR İHRACAT'!A:G,2,0)</f>
        <v>#N/A</v>
      </c>
      <c r="AT76" s="7" t="e">
        <f>VLOOKUP(A:A,'[1]TÜRKİYE YILLAR İHRACAT'!A:G,3,0)</f>
        <v>#N/A</v>
      </c>
      <c r="AU76" s="7" t="e">
        <f>VLOOKUP(A:A,'[1]TÜRKİYE YILLAR İHRACAT'!A:G,4,0)</f>
        <v>#N/A</v>
      </c>
      <c r="AV76" s="7" t="e">
        <f>VLOOKUP(A:A,'[1]TÜRKİYE YILLAR İHRACAT'!A:G,5,0)</f>
        <v>#N/A</v>
      </c>
      <c r="AW76" s="7" t="e">
        <f>VLOOKUP(A:A,'[1]TÜRKİYE YILLAR İHRACAT'!A:G,6,0)</f>
        <v>#N/A</v>
      </c>
      <c r="AX76" s="7" t="e">
        <f>VLOOKUP(A:A,'[1]TÜRKİYE YILLAR İHRACAT'!A:G,7,0)</f>
        <v>#N/A</v>
      </c>
    </row>
    <row r="77" spans="1:50" x14ac:dyDescent="0.25">
      <c r="A77" s="4" t="s">
        <v>107</v>
      </c>
      <c r="B77" s="5">
        <f>VLOOKUP(A:A,'[1]DÜNYA YILLAR İTHALAT MİKTARI'!A:F,2,0)</f>
        <v>9654</v>
      </c>
      <c r="C77" s="5">
        <v>11760</v>
      </c>
      <c r="D77" s="5">
        <f>VLOOKUP(A:A,'[1]DÜNYA YILLAR İTHALAT MİKTARI'!A:F,3,0)</f>
        <v>9672</v>
      </c>
      <c r="E77" s="5">
        <v>11983</v>
      </c>
      <c r="F77" s="5">
        <f>VLOOKUP(A:A,'[1]DÜNYA YILLAR İTHALAT MİKTARI'!A:F,4,0)</f>
        <v>10603</v>
      </c>
      <c r="G77" s="5">
        <v>14293</v>
      </c>
      <c r="H77" s="5">
        <f>VLOOKUP(A:A,'[1]DÜNYA YILLAR İTHALAT MİKTARI'!A:F,5,0)</f>
        <v>11671</v>
      </c>
      <c r="I77" s="5">
        <v>14966</v>
      </c>
      <c r="J77" s="5">
        <f>VLOOKUP(A:A,'[1]DÜNYA YILLAR İTHALAT MİKTARI'!A:F,6,0)</f>
        <v>10963</v>
      </c>
      <c r="K77" s="5">
        <v>12645</v>
      </c>
      <c r="L77" s="6">
        <f t="shared" si="2"/>
        <v>-15.508485901376453</v>
      </c>
      <c r="M77" s="6">
        <f>VLOOKUP($A:$A,'[1]DÜNYA IMPORT TRADE INDC'!$A:$L,2,0)</f>
        <v>12645</v>
      </c>
      <c r="N77" s="6">
        <f>VLOOKUP($A:$A,'[1]DÜNYA IMPORT TRADE INDC'!$A:$L,3,0)</f>
        <v>12377</v>
      </c>
      <c r="O77" s="6">
        <f>VLOOKUP($A:$A,'[1]DÜNYA IMPORT TRADE INDC'!$A:$L,4,0)</f>
        <v>10963</v>
      </c>
      <c r="P77" s="6">
        <f>VLOOKUP($A:$A,'[1]DÜNYA IMPORT TRADE INDC'!$A:$L,5,0)</f>
        <v>1153</v>
      </c>
      <c r="Q77" s="6">
        <f>VLOOKUP($A:$A,'[1]DÜNYA IMPORT TRADE INDC'!$A:$L,6,0)</f>
        <v>4</v>
      </c>
      <c r="R77" s="6">
        <f>VLOOKUP($A:$A,'[1]DÜNYA IMPORT TRADE INDC'!$A:$L,7,0)</f>
        <v>5</v>
      </c>
      <c r="S77" s="6">
        <f>VLOOKUP($A:$A,'[1]DÜNYA IMPORT TRADE INDC'!$A:$L,8,0)</f>
        <v>-16</v>
      </c>
      <c r="T77" s="6">
        <f t="shared" si="3"/>
        <v>0.11620250756648792</v>
      </c>
      <c r="U77" s="6">
        <f>VLOOKUP($A:$A,'[1]DÜNYA IMPORT TRADE INDC'!$A:$L,10,0)</f>
        <v>12076</v>
      </c>
      <c r="V77" s="7" t="str">
        <f>VLOOKUP($A:$A,'[1]DÜNYA IMPORT TRADE INDC'!$A:$L,11,0)</f>
        <v>0.38</v>
      </c>
      <c r="W77" s="6">
        <f>VLOOKUP($A:$A,'[1]DÜNYA IMPORT TRADE INDC'!$A:$L,12,0)</f>
        <v>0</v>
      </c>
      <c r="X77" s="7">
        <f>VLOOKUP(A:A,'[1]DÜNYA YILLAR İHRACAT MİKTARI'!A:F,2,0)</f>
        <v>16137</v>
      </c>
      <c r="Y77" s="7">
        <f>VLOOKUP(A:A,'[1]DÜNYA YILLAR İHRACATI'!A:G,2,0)</f>
        <v>25192</v>
      </c>
      <c r="Z77" s="7">
        <f>VLOOKUP(A:A,'[1]DÜNYA YILLAR İHRACAT MİKTARI'!A:F,3,0)</f>
        <v>25844</v>
      </c>
      <c r="AA77" s="7">
        <f>VLOOKUP(A:A,'[1]DÜNYA YILLAR İHRACATI'!A:G,3,0)</f>
        <v>23996</v>
      </c>
      <c r="AB77" s="7">
        <f>VLOOKUP(A:A,'[1]DÜNYA YILLAR İHRACAT MİKTARI'!A:F,4,0)</f>
        <v>15061</v>
      </c>
      <c r="AC77" s="7">
        <f>VLOOKUP(A:A,'[1]DÜNYA YILLAR İHRACATI'!A:G,4,0)</f>
        <v>23878</v>
      </c>
      <c r="AD77" s="7">
        <f>VLOOKUP(A:A,'[1]DÜNYA YILLAR İHRACAT MİKTARI'!A:F,5,0)</f>
        <v>14520</v>
      </c>
      <c r="AE77" s="7">
        <f>VLOOKUP(A:A,'[1]DÜNYA YILLAR İHRACATI'!A:G,5,0)</f>
        <v>24521</v>
      </c>
      <c r="AF77" s="7">
        <f>VLOOKUP(A:A,'[1]DÜNYA YILLAR İHRACAT MİKTARI'!A:F,6,0)</f>
        <v>15447</v>
      </c>
      <c r="AG77" s="7">
        <f>VLOOKUP(A:A,'[1]DÜNYA YILLAR İHRACATI'!A:G,6,0)</f>
        <v>25022</v>
      </c>
      <c r="AH77" s="7">
        <f>VLOOKUP(A:A,'[1]DÜNYA YILLAR İHRACATI'!A:G,7,0)</f>
        <v>2.0431466905917377</v>
      </c>
      <c r="AI77" s="7">
        <f>VLOOKUP(A:A,'[1]DÜNYA EXPORT TRADE INDC'!A:L,2,0)</f>
        <v>25022</v>
      </c>
      <c r="AJ77" s="7">
        <f>VLOOKUP(A:A,'[1]DÜNYA EXPORT TRADE INDC'!A:L,3,0)</f>
        <v>12377</v>
      </c>
      <c r="AK77" s="7">
        <f>VLOOKUP(A:A,'[1]DÜNYA EXPORT TRADE INDC'!A:L,4,0)</f>
        <v>15447</v>
      </c>
      <c r="AL77" s="7">
        <f>VLOOKUP(A:A,'[1]DÜNYA EXPORT TRADE INDC'!A:L,6,0)</f>
        <v>1620</v>
      </c>
      <c r="AM77" s="7">
        <f>VLOOKUP(A:A,'[1]DÜNYA EXPORT TRADE INDC'!A:L,7,0)</f>
        <v>0</v>
      </c>
      <c r="AN77" s="7">
        <f>VLOOKUP(A:A,'[1]DÜNYA EXPORT TRADE INDC'!A:L,8,0)</f>
        <v>-6</v>
      </c>
      <c r="AO77" s="7">
        <f>VLOOKUP(A:A,'[1]DÜNYA EXPORT TRADE INDC'!A:L,9,0)</f>
        <v>2</v>
      </c>
      <c r="AP77" s="7">
        <f>VLOOKUP(A:A,'[1]DÜNYA EXPORT TRADE INDC'!A:L,10,0)</f>
        <v>0.2</v>
      </c>
      <c r="AQ77" s="7">
        <f>VLOOKUP(A:A,'[1]DÜNYA EXPORT TRADE INDC'!A:L,11,0)</f>
        <v>11553</v>
      </c>
      <c r="AR77" s="7" t="str">
        <f>VLOOKUP(A:A,'[1]DÜNYA EXPORT TRADE INDC'!A:L,12,0)</f>
        <v>0.1</v>
      </c>
      <c r="AS77" s="7">
        <f>VLOOKUP(A:A,'[1]TÜRKİYE YILLAR İHRACAT'!A:G,2,0)</f>
        <v>109</v>
      </c>
      <c r="AT77" s="7">
        <f>VLOOKUP(A:A,'[1]TÜRKİYE YILLAR İHRACAT'!A:G,3,0)</f>
        <v>161</v>
      </c>
      <c r="AU77" s="7">
        <f>VLOOKUP(A:A,'[1]TÜRKİYE YILLAR İHRACAT'!A:G,4,0)</f>
        <v>160</v>
      </c>
      <c r="AV77" s="7">
        <f>VLOOKUP(A:A,'[1]TÜRKİYE YILLAR İHRACAT'!A:G,5,0)</f>
        <v>145</v>
      </c>
      <c r="AW77" s="7">
        <f>VLOOKUP(A:A,'[1]TÜRKİYE YILLAR İHRACAT'!A:G,6,0)</f>
        <v>157</v>
      </c>
      <c r="AX77" s="7">
        <f>VLOOKUP(A:A,'[1]TÜRKİYE YILLAR İHRACAT'!A:G,7,0)</f>
        <v>8.2758620689655178</v>
      </c>
    </row>
    <row r="78" spans="1:50" x14ac:dyDescent="0.25">
      <c r="A78" s="8" t="s">
        <v>108</v>
      </c>
      <c r="B78" s="5">
        <f>VLOOKUP(A:A,'[1]DÜNYA YILLAR İTHALAT MİKTARI'!A:F,2,0)</f>
        <v>5883</v>
      </c>
      <c r="C78" s="5">
        <v>8819</v>
      </c>
      <c r="D78" s="5">
        <f>VLOOKUP(A:A,'[1]DÜNYA YILLAR İTHALAT MİKTARI'!A:F,3,0)</f>
        <v>6905</v>
      </c>
      <c r="E78" s="5">
        <v>8880</v>
      </c>
      <c r="F78" s="5">
        <f>VLOOKUP(A:A,'[1]DÜNYA YILLAR İTHALAT MİKTARI'!A:F,4,0)</f>
        <v>9596</v>
      </c>
      <c r="G78" s="5">
        <v>12085</v>
      </c>
      <c r="H78" s="5">
        <f>VLOOKUP(A:A,'[1]DÜNYA YILLAR İTHALAT MİKTARI'!A:F,5,0)</f>
        <v>8195</v>
      </c>
      <c r="I78" s="5">
        <v>12759</v>
      </c>
      <c r="J78" s="5">
        <f>VLOOKUP(A:A,'[1]DÜNYA YILLAR İTHALAT MİKTARI'!A:F,6,0)</f>
        <v>10686</v>
      </c>
      <c r="K78" s="5">
        <v>11775</v>
      </c>
      <c r="L78" s="6">
        <f t="shared" si="2"/>
        <v>-7.7122031507171407</v>
      </c>
      <c r="M78" s="6">
        <f>VLOOKUP($A:$A,'[1]DÜNYA IMPORT TRADE INDC'!$A:$L,2,0)</f>
        <v>11775</v>
      </c>
      <c r="N78" s="6">
        <f>VLOOKUP($A:$A,'[1]DÜNYA IMPORT TRADE INDC'!$A:$L,3,0)</f>
        <v>-7158</v>
      </c>
      <c r="O78" s="6">
        <f>VLOOKUP($A:$A,'[1]DÜNYA IMPORT TRADE INDC'!$A:$L,4,0)</f>
        <v>10686</v>
      </c>
      <c r="P78" s="6">
        <f>VLOOKUP($A:$A,'[1]DÜNYA IMPORT TRADE INDC'!$A:$L,5,0)</f>
        <v>1102</v>
      </c>
      <c r="Q78" s="6">
        <f>VLOOKUP($A:$A,'[1]DÜNYA IMPORT TRADE INDC'!$A:$L,6,0)</f>
        <v>10</v>
      </c>
      <c r="R78" s="6">
        <f>VLOOKUP($A:$A,'[1]DÜNYA IMPORT TRADE INDC'!$A:$L,7,0)</f>
        <v>15</v>
      </c>
      <c r="S78" s="6">
        <f>VLOOKUP($A:$A,'[1]DÜNYA IMPORT TRADE INDC'!$A:$L,8,0)</f>
        <v>-8</v>
      </c>
      <c r="T78" s="6">
        <f t="shared" si="3"/>
        <v>0.108207554495484</v>
      </c>
      <c r="U78" s="6">
        <f>VLOOKUP($A:$A,'[1]DÜNYA IMPORT TRADE INDC'!$A:$L,10,0)</f>
        <v>2165</v>
      </c>
      <c r="V78" s="7" t="str">
        <f>VLOOKUP($A:$A,'[1]DÜNYA IMPORT TRADE INDC'!$A:$L,11,0)</f>
        <v>0.18</v>
      </c>
      <c r="W78" s="7" t="str">
        <f>VLOOKUP($A:$A,'[1]DÜNYA IMPORT TRADE INDC'!$A:$L,12,0)</f>
        <v>0.1</v>
      </c>
      <c r="X78" s="7">
        <f>VLOOKUP(A:A,'[1]DÜNYA YILLAR İHRACAT MİKTARI'!A:F,2,0)</f>
        <v>4021</v>
      </c>
      <c r="Y78" s="7">
        <f>VLOOKUP(A:A,'[1]DÜNYA YILLAR İHRACATI'!A:G,2,0)</f>
        <v>3099</v>
      </c>
      <c r="Z78" s="7">
        <f>VLOOKUP(A:A,'[1]DÜNYA YILLAR İHRACAT MİKTARI'!A:F,3,0)</f>
        <v>4494</v>
      </c>
      <c r="AA78" s="7">
        <f>VLOOKUP(A:A,'[1]DÜNYA YILLAR İHRACATI'!A:G,3,0)</f>
        <v>3414</v>
      </c>
      <c r="AB78" s="7">
        <f>VLOOKUP(A:A,'[1]DÜNYA YILLAR İHRACAT MİKTARI'!A:F,4,0)</f>
        <v>2636</v>
      </c>
      <c r="AC78" s="7">
        <f>VLOOKUP(A:A,'[1]DÜNYA YILLAR İHRACATI'!A:G,4,0)</f>
        <v>2809</v>
      </c>
      <c r="AD78" s="7">
        <f>VLOOKUP(A:A,'[1]DÜNYA YILLAR İHRACAT MİKTARI'!A:F,5,0)</f>
        <v>2749</v>
      </c>
      <c r="AE78" s="7">
        <f>VLOOKUP(A:A,'[1]DÜNYA YILLAR İHRACATI'!A:G,5,0)</f>
        <v>3418</v>
      </c>
      <c r="AF78" s="7">
        <f>VLOOKUP(A:A,'[1]DÜNYA YILLAR İHRACAT MİKTARI'!A:F,6,0)</f>
        <v>7311</v>
      </c>
      <c r="AG78" s="7">
        <f>VLOOKUP(A:A,'[1]DÜNYA YILLAR İHRACATI'!A:G,6,0)</f>
        <v>4617</v>
      </c>
      <c r="AH78" s="7">
        <f>VLOOKUP(A:A,'[1]DÜNYA YILLAR İHRACATI'!A:G,7,0)</f>
        <v>35.078993563487423</v>
      </c>
      <c r="AI78" s="7">
        <f>VLOOKUP(A:A,'[1]DÜNYA EXPORT TRADE INDC'!A:L,2,0)</f>
        <v>4617</v>
      </c>
      <c r="AJ78" s="7">
        <f>VLOOKUP(A:A,'[1]DÜNYA EXPORT TRADE INDC'!A:L,3,0)</f>
        <v>-7158</v>
      </c>
      <c r="AK78" s="7">
        <f>VLOOKUP(A:A,'[1]DÜNYA EXPORT TRADE INDC'!A:L,4,0)</f>
        <v>7311</v>
      </c>
      <c r="AL78" s="7">
        <f>VLOOKUP(A:A,'[1]DÜNYA EXPORT TRADE INDC'!A:L,6,0)</f>
        <v>632</v>
      </c>
      <c r="AM78" s="7">
        <f>VLOOKUP(A:A,'[1]DÜNYA EXPORT TRADE INDC'!A:L,7,0)</f>
        <v>8</v>
      </c>
      <c r="AN78" s="7">
        <f>VLOOKUP(A:A,'[1]DÜNYA EXPORT TRADE INDC'!A:L,8,0)</f>
        <v>16</v>
      </c>
      <c r="AO78" s="7">
        <f>VLOOKUP(A:A,'[1]DÜNYA EXPORT TRADE INDC'!A:L,9,0)</f>
        <v>35</v>
      </c>
      <c r="AP78" s="7">
        <f>VLOOKUP(A:A,'[1]DÜNYA EXPORT TRADE INDC'!A:L,10,0)</f>
        <v>0</v>
      </c>
      <c r="AQ78" s="7">
        <f>VLOOKUP(A:A,'[1]DÜNYA EXPORT TRADE INDC'!A:L,11,0)</f>
        <v>669</v>
      </c>
      <c r="AR78" s="7" t="str">
        <f>VLOOKUP(A:A,'[1]DÜNYA EXPORT TRADE INDC'!A:L,12,0)</f>
        <v>0.18</v>
      </c>
      <c r="AS78" s="7">
        <f>VLOOKUP(A:A,'[1]TÜRKİYE YILLAR İHRACAT'!A:G,2,0)</f>
        <v>948</v>
      </c>
      <c r="AT78" s="7">
        <f>VLOOKUP(A:A,'[1]TÜRKİYE YILLAR İHRACAT'!A:G,3,0)</f>
        <v>599</v>
      </c>
      <c r="AU78" s="7">
        <f>VLOOKUP(A:A,'[1]TÜRKİYE YILLAR İHRACAT'!A:G,4,0)</f>
        <v>674</v>
      </c>
      <c r="AV78" s="7">
        <f>VLOOKUP(A:A,'[1]TÜRKİYE YILLAR İHRACAT'!A:G,5,0)</f>
        <v>747</v>
      </c>
      <c r="AW78" s="7">
        <f>VLOOKUP(A:A,'[1]TÜRKİYE YILLAR İHRACAT'!A:G,6,0)</f>
        <v>688</v>
      </c>
      <c r="AX78" s="7">
        <f>VLOOKUP(A:A,'[1]TÜRKİYE YILLAR İHRACAT'!A:G,7,0)</f>
        <v>-7.8982597054886208</v>
      </c>
    </row>
    <row r="79" spans="1:50" x14ac:dyDescent="0.25">
      <c r="A79" s="4" t="s">
        <v>109</v>
      </c>
      <c r="B79" s="5">
        <f>VLOOKUP(A:A,'[1]DÜNYA YILLAR İTHALAT MİKTARI'!A:F,2,0)</f>
        <v>8240</v>
      </c>
      <c r="C79" s="5">
        <v>7255</v>
      </c>
      <c r="D79" s="5">
        <f>VLOOKUP(A:A,'[1]DÜNYA YILLAR İTHALAT MİKTARI'!A:F,3,0)</f>
        <v>8363</v>
      </c>
      <c r="E79" s="5">
        <v>7865</v>
      </c>
      <c r="F79" s="5">
        <f>VLOOKUP(A:A,'[1]DÜNYA YILLAR İTHALAT MİKTARI'!A:F,4,0)</f>
        <v>9746</v>
      </c>
      <c r="G79" s="5">
        <v>7941</v>
      </c>
      <c r="H79" s="5">
        <f>VLOOKUP(A:A,'[1]DÜNYA YILLAR İTHALAT MİKTARI'!A:F,5,0)</f>
        <v>10178</v>
      </c>
      <c r="I79" s="5">
        <v>9588</v>
      </c>
      <c r="J79" s="5">
        <f>VLOOKUP(A:A,'[1]DÜNYA YILLAR İTHALAT MİKTARI'!A:F,6,0)</f>
        <v>10929</v>
      </c>
      <c r="K79" s="5">
        <v>11728</v>
      </c>
      <c r="L79" s="6">
        <f t="shared" si="2"/>
        <v>22.319566124322069</v>
      </c>
      <c r="M79" s="6">
        <f>VLOOKUP($A:$A,'[1]DÜNYA IMPORT TRADE INDC'!$A:$L,2,0)</f>
        <v>11728</v>
      </c>
      <c r="N79" s="6">
        <f>VLOOKUP($A:$A,'[1]DÜNYA IMPORT TRADE INDC'!$A:$L,3,0)</f>
        <v>-11656</v>
      </c>
      <c r="O79" s="6">
        <f>VLOOKUP($A:$A,'[1]DÜNYA IMPORT TRADE INDC'!$A:$L,4,0)</f>
        <v>10929</v>
      </c>
      <c r="P79" s="6">
        <f>VLOOKUP($A:$A,'[1]DÜNYA IMPORT TRADE INDC'!$A:$L,5,0)</f>
        <v>1073</v>
      </c>
      <c r="Q79" s="6">
        <f>VLOOKUP($A:$A,'[1]DÜNYA IMPORT TRADE INDC'!$A:$L,6,0)</f>
        <v>12</v>
      </c>
      <c r="R79" s="6">
        <f>VLOOKUP($A:$A,'[1]DÜNYA IMPORT TRADE INDC'!$A:$L,7,0)</f>
        <v>8</v>
      </c>
      <c r="S79" s="6">
        <f>VLOOKUP($A:$A,'[1]DÜNYA IMPORT TRADE INDC'!$A:$L,8,0)</f>
        <v>22</v>
      </c>
      <c r="T79" s="6">
        <f t="shared" si="3"/>
        <v>0.10777564323762516</v>
      </c>
      <c r="U79" s="6">
        <f>VLOOKUP($A:$A,'[1]DÜNYA IMPORT TRADE INDC'!$A:$L,10,0)</f>
        <v>2793</v>
      </c>
      <c r="V79" s="7" t="str">
        <f>VLOOKUP($A:$A,'[1]DÜNYA IMPORT TRADE INDC'!$A:$L,11,0)</f>
        <v>0.45</v>
      </c>
      <c r="W79" s="6">
        <f>VLOOKUP($A:$A,'[1]DÜNYA IMPORT TRADE INDC'!$A:$L,12,0)</f>
        <v>42433</v>
      </c>
      <c r="X79" s="7">
        <f>VLOOKUP(A:A,'[1]DÜNYA YILLAR İHRACAT MİKTARI'!A:F,2,0)</f>
        <v>34</v>
      </c>
      <c r="Y79" s="7">
        <f>VLOOKUP(A:A,'[1]DÜNYA YILLAR İHRACATI'!A:G,2,0)</f>
        <v>74</v>
      </c>
      <c r="Z79" s="7">
        <f>VLOOKUP(A:A,'[1]DÜNYA YILLAR İHRACAT MİKTARI'!A:F,3,0)</f>
        <v>3</v>
      </c>
      <c r="AA79" s="7">
        <f>VLOOKUP(A:A,'[1]DÜNYA YILLAR İHRACATI'!A:G,3,0)</f>
        <v>4</v>
      </c>
      <c r="AB79" s="7">
        <f>VLOOKUP(A:A,'[1]DÜNYA YILLAR İHRACAT MİKTARI'!A:F,4,0)</f>
        <v>106</v>
      </c>
      <c r="AC79" s="7">
        <f>VLOOKUP(A:A,'[1]DÜNYA YILLAR İHRACATI'!A:G,4,0)</f>
        <v>68</v>
      </c>
      <c r="AD79" s="7">
        <f>VLOOKUP(A:A,'[1]DÜNYA YILLAR İHRACAT MİKTARI'!A:F,5,0)</f>
        <v>106</v>
      </c>
      <c r="AE79" s="7">
        <f>VLOOKUP(A:A,'[1]DÜNYA YILLAR İHRACATI'!A:G,5,0)</f>
        <v>86</v>
      </c>
      <c r="AF79" s="7">
        <f>VLOOKUP(A:A,'[1]DÜNYA YILLAR İHRACAT MİKTARI'!A:F,6,0)</f>
        <v>64</v>
      </c>
      <c r="AG79" s="7">
        <f>VLOOKUP(A:A,'[1]DÜNYA YILLAR İHRACATI'!A:G,6,0)</f>
        <v>72</v>
      </c>
      <c r="AH79" s="7">
        <f>VLOOKUP(A:A,'[1]DÜNYA YILLAR İHRACATI'!A:G,7,0)</f>
        <v>-16.279069767441861</v>
      </c>
      <c r="AI79" s="7">
        <f>VLOOKUP(A:A,'[1]DÜNYA EXPORT TRADE INDC'!A:L,2,0)</f>
        <v>72</v>
      </c>
      <c r="AJ79" s="7">
        <f>VLOOKUP(A:A,'[1]DÜNYA EXPORT TRADE INDC'!A:L,3,0)</f>
        <v>-11656</v>
      </c>
      <c r="AK79" s="7">
        <f>VLOOKUP(A:A,'[1]DÜNYA EXPORT TRADE INDC'!A:L,4,0)</f>
        <v>64</v>
      </c>
      <c r="AL79" s="7">
        <f>VLOOKUP(A:A,'[1]DÜNYA EXPORT TRADE INDC'!A:L,6,0)</f>
        <v>1125</v>
      </c>
      <c r="AM79" s="7">
        <f>VLOOKUP(A:A,'[1]DÜNYA EXPORT TRADE INDC'!A:L,7,0)</f>
        <v>35</v>
      </c>
      <c r="AN79" s="7">
        <f>VLOOKUP(A:A,'[1]DÜNYA EXPORT TRADE INDC'!A:L,8,0)</f>
        <v>62</v>
      </c>
      <c r="AO79" s="7">
        <f>VLOOKUP(A:A,'[1]DÜNYA EXPORT TRADE INDC'!A:L,9,0)</f>
        <v>-16</v>
      </c>
      <c r="AP79" s="7">
        <f>VLOOKUP(A:A,'[1]DÜNYA EXPORT TRADE INDC'!A:L,10,0)</f>
        <v>0</v>
      </c>
      <c r="AQ79" s="7">
        <f>VLOOKUP(A:A,'[1]DÜNYA EXPORT TRADE INDC'!A:L,11,0)</f>
        <v>1746</v>
      </c>
      <c r="AR79" s="7" t="str">
        <f>VLOOKUP(A:A,'[1]DÜNYA EXPORT TRADE INDC'!A:L,12,0)</f>
        <v>0.6</v>
      </c>
      <c r="AS79" s="7">
        <f>VLOOKUP(A:A,'[1]TÜRKİYE YILLAR İHRACAT'!A:G,2,0)</f>
        <v>124</v>
      </c>
      <c r="AT79" s="7">
        <f>VLOOKUP(A:A,'[1]TÜRKİYE YILLAR İHRACAT'!A:G,3,0)</f>
        <v>179</v>
      </c>
      <c r="AU79" s="7">
        <f>VLOOKUP(A:A,'[1]TÜRKİYE YILLAR İHRACAT'!A:G,4,0)</f>
        <v>103</v>
      </c>
      <c r="AV79" s="7">
        <f>VLOOKUP(A:A,'[1]TÜRKİYE YILLAR İHRACAT'!A:G,5,0)</f>
        <v>198</v>
      </c>
      <c r="AW79" s="7">
        <f>VLOOKUP(A:A,'[1]TÜRKİYE YILLAR İHRACAT'!A:G,6,0)</f>
        <v>1</v>
      </c>
      <c r="AX79" s="7">
        <f>VLOOKUP(A:A,'[1]TÜRKİYE YILLAR İHRACAT'!A:G,7,0)</f>
        <v>-99.494949494949495</v>
      </c>
    </row>
    <row r="80" spans="1:50" x14ac:dyDescent="0.25">
      <c r="A80" s="8" t="s">
        <v>110</v>
      </c>
      <c r="B80" s="5">
        <f>VLOOKUP(A:A,'[1]DÜNYA YILLAR İTHALAT MİKTARI'!A:F,2,0)</f>
        <v>15215</v>
      </c>
      <c r="C80" s="5">
        <v>13789</v>
      </c>
      <c r="D80" s="5">
        <f>VLOOKUP(A:A,'[1]DÜNYA YILLAR İTHALAT MİKTARI'!A:F,3,0)</f>
        <v>18613</v>
      </c>
      <c r="E80" s="5">
        <v>15743</v>
      </c>
      <c r="F80" s="5">
        <f>VLOOKUP(A:A,'[1]DÜNYA YILLAR İTHALAT MİKTARI'!A:F,4,0)</f>
        <v>15494</v>
      </c>
      <c r="G80" s="5">
        <v>14961</v>
      </c>
      <c r="H80" s="5">
        <f>VLOOKUP(A:A,'[1]DÜNYA YILLAR İTHALAT MİKTARI'!A:F,5,0)</f>
        <v>16053</v>
      </c>
      <c r="I80" s="5">
        <v>14739</v>
      </c>
      <c r="J80" s="5">
        <f>VLOOKUP(A:A,'[1]DÜNYA YILLAR İTHALAT MİKTARI'!A:F,6,0)</f>
        <v>16967</v>
      </c>
      <c r="K80" s="5">
        <v>11703</v>
      </c>
      <c r="L80" s="6">
        <f t="shared" si="2"/>
        <v>-20.598412375330753</v>
      </c>
      <c r="M80" s="6">
        <f>VLOOKUP($A:$A,'[1]DÜNYA IMPORT TRADE INDC'!$A:$L,2,0)</f>
        <v>11703</v>
      </c>
      <c r="N80" s="6">
        <f>VLOOKUP($A:$A,'[1]DÜNYA IMPORT TRADE INDC'!$A:$L,3,0)</f>
        <v>-10628</v>
      </c>
      <c r="O80" s="6">
        <f>VLOOKUP($A:$A,'[1]DÜNYA IMPORT TRADE INDC'!$A:$L,4,0)</f>
        <v>16967</v>
      </c>
      <c r="P80" s="6">
        <f>VLOOKUP($A:$A,'[1]DÜNYA IMPORT TRADE INDC'!$A:$L,5,0)</f>
        <v>690</v>
      </c>
      <c r="Q80" s="6">
        <f>VLOOKUP($A:$A,'[1]DÜNYA IMPORT TRADE INDC'!$A:$L,6,0)</f>
        <v>-4</v>
      </c>
      <c r="R80" s="6">
        <f>VLOOKUP($A:$A,'[1]DÜNYA IMPORT TRADE INDC'!$A:$L,7,0)</f>
        <v>1</v>
      </c>
      <c r="S80" s="6">
        <f>VLOOKUP($A:$A,'[1]DÜNYA IMPORT TRADE INDC'!$A:$L,8,0)</f>
        <v>-21</v>
      </c>
      <c r="T80" s="6">
        <f t="shared" si="3"/>
        <v>0.10754590320684919</v>
      </c>
      <c r="U80" s="6">
        <f>VLOOKUP($A:$A,'[1]DÜNYA IMPORT TRADE INDC'!$A:$L,10,0)</f>
        <v>3340</v>
      </c>
      <c r="V80" s="7" t="str">
        <f>VLOOKUP($A:$A,'[1]DÜNYA IMPORT TRADE INDC'!$A:$L,11,0)</f>
        <v>0.17</v>
      </c>
      <c r="W80" s="6">
        <f>VLOOKUP($A:$A,'[1]DÜNYA IMPORT TRADE INDC'!$A:$L,12,0)</f>
        <v>42444</v>
      </c>
      <c r="X80" s="7">
        <f>VLOOKUP(A:A,'[1]DÜNYA YILLAR İHRACAT MİKTARI'!A:F,2,0)</f>
        <v>541</v>
      </c>
      <c r="Y80" s="7">
        <f>VLOOKUP(A:A,'[1]DÜNYA YILLAR İHRACATI'!A:G,2,0)</f>
        <v>863</v>
      </c>
      <c r="Z80" s="7">
        <f>VLOOKUP(A:A,'[1]DÜNYA YILLAR İHRACAT MİKTARI'!A:F,3,0)</f>
        <v>900</v>
      </c>
      <c r="AA80" s="7">
        <f>VLOOKUP(A:A,'[1]DÜNYA YILLAR İHRACATI'!A:G,3,0)</f>
        <v>1251</v>
      </c>
      <c r="AB80" s="7">
        <f>VLOOKUP(A:A,'[1]DÜNYA YILLAR İHRACAT MİKTARI'!A:F,4,0)</f>
        <v>374</v>
      </c>
      <c r="AC80" s="7">
        <f>VLOOKUP(A:A,'[1]DÜNYA YILLAR İHRACATI'!A:G,4,0)</f>
        <v>1212</v>
      </c>
      <c r="AD80" s="7">
        <f>VLOOKUP(A:A,'[1]DÜNYA YILLAR İHRACAT MİKTARI'!A:F,5,0)</f>
        <v>409</v>
      </c>
      <c r="AE80" s="7">
        <f>VLOOKUP(A:A,'[1]DÜNYA YILLAR İHRACATI'!A:G,5,0)</f>
        <v>973</v>
      </c>
      <c r="AF80" s="7">
        <f>VLOOKUP(A:A,'[1]DÜNYA YILLAR İHRACAT MİKTARI'!A:F,6,0)</f>
        <v>669</v>
      </c>
      <c r="AG80" s="7">
        <f>VLOOKUP(A:A,'[1]DÜNYA YILLAR İHRACATI'!A:G,6,0)</f>
        <v>1075</v>
      </c>
      <c r="AH80" s="7">
        <f>VLOOKUP(A:A,'[1]DÜNYA YILLAR İHRACATI'!A:G,7,0)</f>
        <v>10.483042137718398</v>
      </c>
      <c r="AI80" s="7">
        <f>VLOOKUP(A:A,'[1]DÜNYA EXPORT TRADE INDC'!A:L,2,0)</f>
        <v>1075</v>
      </c>
      <c r="AJ80" s="7">
        <f>VLOOKUP(A:A,'[1]DÜNYA EXPORT TRADE INDC'!A:L,3,0)</f>
        <v>-10628</v>
      </c>
      <c r="AK80" s="7">
        <f>VLOOKUP(A:A,'[1]DÜNYA EXPORT TRADE INDC'!A:L,4,0)</f>
        <v>669</v>
      </c>
      <c r="AL80" s="7">
        <f>VLOOKUP(A:A,'[1]DÜNYA EXPORT TRADE INDC'!A:L,6,0)</f>
        <v>1607</v>
      </c>
      <c r="AM80" s="7">
        <f>VLOOKUP(A:A,'[1]DÜNYA EXPORT TRADE INDC'!A:L,7,0)</f>
        <v>2</v>
      </c>
      <c r="AN80" s="7">
        <f>VLOOKUP(A:A,'[1]DÜNYA EXPORT TRADE INDC'!A:L,8,0)</f>
        <v>-4</v>
      </c>
      <c r="AO80" s="7">
        <f>VLOOKUP(A:A,'[1]DÜNYA EXPORT TRADE INDC'!A:L,9,0)</f>
        <v>10</v>
      </c>
      <c r="AP80" s="7">
        <f>VLOOKUP(A:A,'[1]DÜNYA EXPORT TRADE INDC'!A:L,10,0)</f>
        <v>0</v>
      </c>
      <c r="AQ80" s="7">
        <f>VLOOKUP(A:A,'[1]DÜNYA EXPORT TRADE INDC'!A:L,11,0)</f>
        <v>4092</v>
      </c>
      <c r="AR80" s="7" t="str">
        <f>VLOOKUP(A:A,'[1]DÜNYA EXPORT TRADE INDC'!A:L,12,0)</f>
        <v>0.27</v>
      </c>
      <c r="AS80" s="7">
        <f>VLOOKUP(A:A,'[1]TÜRKİYE YILLAR İHRACAT'!A:G,2,0)</f>
        <v>72</v>
      </c>
      <c r="AT80" s="7">
        <f>VLOOKUP(A:A,'[1]TÜRKİYE YILLAR İHRACAT'!A:G,3,0)</f>
        <v>168</v>
      </c>
      <c r="AU80" s="7">
        <f>VLOOKUP(A:A,'[1]TÜRKİYE YILLAR İHRACAT'!A:G,4,0)</f>
        <v>184</v>
      </c>
      <c r="AV80" s="7">
        <f>VLOOKUP(A:A,'[1]TÜRKİYE YILLAR İHRACAT'!A:G,5,0)</f>
        <v>735</v>
      </c>
      <c r="AW80" s="7">
        <f>VLOOKUP(A:A,'[1]TÜRKİYE YILLAR İHRACAT'!A:G,6,0)</f>
        <v>136</v>
      </c>
      <c r="AX80" s="7">
        <f>VLOOKUP(A:A,'[1]TÜRKİYE YILLAR İHRACAT'!A:G,7,0)</f>
        <v>-81.496598639455783</v>
      </c>
    </row>
    <row r="81" spans="1:50" x14ac:dyDescent="0.25">
      <c r="A81" s="4" t="s">
        <v>111</v>
      </c>
      <c r="B81" s="5">
        <f>VLOOKUP(A:A,'[1]DÜNYA YILLAR İTHALAT MİKTARI'!A:F,2,0)</f>
        <v>20096</v>
      </c>
      <c r="C81" s="5">
        <v>13308</v>
      </c>
      <c r="D81" s="5">
        <f>VLOOKUP(A:A,'[1]DÜNYA YILLAR İTHALAT MİKTARI'!A:F,3,0)</f>
        <v>16183</v>
      </c>
      <c r="E81" s="5">
        <v>11090</v>
      </c>
      <c r="F81" s="5">
        <f>VLOOKUP(A:A,'[1]DÜNYA YILLAR İTHALAT MİKTARI'!A:F,4,0)</f>
        <v>17583</v>
      </c>
      <c r="G81" s="5">
        <v>13380</v>
      </c>
      <c r="H81" s="5">
        <f>VLOOKUP(A:A,'[1]DÜNYA YILLAR İTHALAT MİKTARI'!A:F,5,0)</f>
        <v>9342</v>
      </c>
      <c r="I81" s="5">
        <v>9035</v>
      </c>
      <c r="J81" s="5">
        <f>VLOOKUP(A:A,'[1]DÜNYA YILLAR İTHALAT MİKTARI'!A:F,6,0)</f>
        <v>20138</v>
      </c>
      <c r="K81" s="5">
        <v>11485</v>
      </c>
      <c r="L81" s="6">
        <f t="shared" si="2"/>
        <v>27.11676812396237</v>
      </c>
      <c r="M81" s="6">
        <f>VLOOKUP($A:$A,'[1]DÜNYA IMPORT TRADE INDC'!$A:$L,2,0)</f>
        <v>11485</v>
      </c>
      <c r="N81" s="6">
        <f>VLOOKUP($A:$A,'[1]DÜNYA IMPORT TRADE INDC'!$A:$L,3,0)</f>
        <v>-4275</v>
      </c>
      <c r="O81" s="6">
        <f>VLOOKUP($A:$A,'[1]DÜNYA IMPORT TRADE INDC'!$A:$L,4,0)</f>
        <v>20138</v>
      </c>
      <c r="P81" s="6">
        <f>VLOOKUP($A:$A,'[1]DÜNYA IMPORT TRADE INDC'!$A:$L,5,0)</f>
        <v>570</v>
      </c>
      <c r="Q81" s="6">
        <f>VLOOKUP($A:$A,'[1]DÜNYA IMPORT TRADE INDC'!$A:$L,6,0)</f>
        <v>-5</v>
      </c>
      <c r="R81" s="6">
        <f>VLOOKUP($A:$A,'[1]DÜNYA IMPORT TRADE INDC'!$A:$L,7,0)</f>
        <v>-5</v>
      </c>
      <c r="S81" s="6">
        <f>VLOOKUP($A:$A,'[1]DÜNYA IMPORT TRADE INDC'!$A:$L,8,0)</f>
        <v>27</v>
      </c>
      <c r="T81" s="6">
        <f t="shared" si="3"/>
        <v>0.1055425701384827</v>
      </c>
      <c r="U81" s="6">
        <f>VLOOKUP($A:$A,'[1]DÜNYA IMPORT TRADE INDC'!$A:$L,10,0)</f>
        <v>2184</v>
      </c>
      <c r="V81" s="7" t="str">
        <f>VLOOKUP($A:$A,'[1]DÜNYA IMPORT TRADE INDC'!$A:$L,11,0)</f>
        <v>0.12</v>
      </c>
      <c r="W81" s="7" t="str">
        <f>VLOOKUP($A:$A,'[1]DÜNYA IMPORT TRADE INDC'!$A:$L,12,0)</f>
        <v>0.1</v>
      </c>
      <c r="X81" s="7">
        <f>VLOOKUP(A:A,'[1]DÜNYA YILLAR İHRACAT MİKTARI'!A:F,2,0)</f>
        <v>15427</v>
      </c>
      <c r="Y81" s="7">
        <f>VLOOKUP(A:A,'[1]DÜNYA YILLAR İHRACATI'!A:G,2,0)</f>
        <v>10702</v>
      </c>
      <c r="Z81" s="7">
        <f>VLOOKUP(A:A,'[1]DÜNYA YILLAR İHRACAT MİKTARI'!A:F,3,0)</f>
        <v>7997</v>
      </c>
      <c r="AA81" s="7">
        <f>VLOOKUP(A:A,'[1]DÜNYA YILLAR İHRACATI'!A:G,3,0)</f>
        <v>5811</v>
      </c>
      <c r="AB81" s="7">
        <f>VLOOKUP(A:A,'[1]DÜNYA YILLAR İHRACAT MİKTARI'!A:F,4,0)</f>
        <v>6976</v>
      </c>
      <c r="AC81" s="7">
        <f>VLOOKUP(A:A,'[1]DÜNYA YILLAR İHRACATI'!A:G,4,0)</f>
        <v>5901</v>
      </c>
      <c r="AD81" s="7">
        <f>VLOOKUP(A:A,'[1]DÜNYA YILLAR İHRACAT MİKTARI'!A:F,5,0)</f>
        <v>6611</v>
      </c>
      <c r="AE81" s="7">
        <f>VLOOKUP(A:A,'[1]DÜNYA YILLAR İHRACATI'!A:G,5,0)</f>
        <v>5611</v>
      </c>
      <c r="AF81" s="7">
        <f>VLOOKUP(A:A,'[1]DÜNYA YILLAR İHRACAT MİKTARI'!A:F,6,0)</f>
        <v>11634</v>
      </c>
      <c r="AG81" s="7">
        <f>VLOOKUP(A:A,'[1]DÜNYA YILLAR İHRACATI'!A:G,6,0)</f>
        <v>7210</v>
      </c>
      <c r="AH81" s="7">
        <f>VLOOKUP(A:A,'[1]DÜNYA YILLAR İHRACATI'!A:G,7,0)</f>
        <v>28.497594011762612</v>
      </c>
      <c r="AI81" s="7">
        <f>VLOOKUP(A:A,'[1]DÜNYA EXPORT TRADE INDC'!A:L,2,0)</f>
        <v>7210</v>
      </c>
      <c r="AJ81" s="7">
        <f>VLOOKUP(A:A,'[1]DÜNYA EXPORT TRADE INDC'!A:L,3,0)</f>
        <v>-4275</v>
      </c>
      <c r="AK81" s="7">
        <f>VLOOKUP(A:A,'[1]DÜNYA EXPORT TRADE INDC'!A:L,4,0)</f>
        <v>11634</v>
      </c>
      <c r="AL81" s="7">
        <f>VLOOKUP(A:A,'[1]DÜNYA EXPORT TRADE INDC'!A:L,6,0)</f>
        <v>620</v>
      </c>
      <c r="AM81" s="7">
        <f>VLOOKUP(A:A,'[1]DÜNYA EXPORT TRADE INDC'!A:L,7,0)</f>
        <v>-8</v>
      </c>
      <c r="AN81" s="7">
        <f>VLOOKUP(A:A,'[1]DÜNYA EXPORT TRADE INDC'!A:L,8,0)</f>
        <v>-7</v>
      </c>
      <c r="AO81" s="7">
        <f>VLOOKUP(A:A,'[1]DÜNYA EXPORT TRADE INDC'!A:L,9,0)</f>
        <v>28</v>
      </c>
      <c r="AP81" s="7">
        <f>VLOOKUP(A:A,'[1]DÜNYA EXPORT TRADE INDC'!A:L,10,0)</f>
        <v>0.1</v>
      </c>
      <c r="AQ81" s="7">
        <f>VLOOKUP(A:A,'[1]DÜNYA EXPORT TRADE INDC'!A:L,11,0)</f>
        <v>1848</v>
      </c>
      <c r="AR81" s="7" t="str">
        <f>VLOOKUP(A:A,'[1]DÜNYA EXPORT TRADE INDC'!A:L,12,0)</f>
        <v>0.15</v>
      </c>
      <c r="AS81" s="7">
        <f>VLOOKUP(A:A,'[1]TÜRKİYE YILLAR İHRACAT'!A:G,2,0)</f>
        <v>580</v>
      </c>
      <c r="AT81" s="7">
        <f>VLOOKUP(A:A,'[1]TÜRKİYE YILLAR İHRACAT'!A:G,3,0)</f>
        <v>594</v>
      </c>
      <c r="AU81" s="7">
        <f>VLOOKUP(A:A,'[1]TÜRKİYE YILLAR İHRACAT'!A:G,4,0)</f>
        <v>685</v>
      </c>
      <c r="AV81" s="7">
        <f>VLOOKUP(A:A,'[1]TÜRKİYE YILLAR İHRACAT'!A:G,5,0)</f>
        <v>606</v>
      </c>
      <c r="AW81" s="7">
        <f>VLOOKUP(A:A,'[1]TÜRKİYE YILLAR İHRACAT'!A:G,6,0)</f>
        <v>773</v>
      </c>
      <c r="AX81" s="7">
        <f>VLOOKUP(A:A,'[1]TÜRKİYE YILLAR İHRACAT'!A:G,7,0)</f>
        <v>27.557755775577558</v>
      </c>
    </row>
    <row r="82" spans="1:50" x14ac:dyDescent="0.25">
      <c r="A82" s="8" t="s">
        <v>112</v>
      </c>
      <c r="B82" s="5">
        <f>VLOOKUP(A:A,'[1]DÜNYA YILLAR İTHALAT MİKTARI'!A:F,2,0)</f>
        <v>12201</v>
      </c>
      <c r="C82" s="5">
        <v>11641</v>
      </c>
      <c r="D82" s="5" t="s">
        <v>274</v>
      </c>
      <c r="E82" s="5">
        <v>12076</v>
      </c>
      <c r="F82" s="5">
        <f>VLOOKUP(A:A,'[1]DÜNYA YILLAR İTHALAT MİKTARI'!A:F,4,0)</f>
        <v>13594</v>
      </c>
      <c r="G82" s="5">
        <v>12320</v>
      </c>
      <c r="H82" s="5">
        <f>VLOOKUP(A:A,'[1]DÜNYA YILLAR İTHALAT MİKTARI'!A:F,5,0)</f>
        <v>12845</v>
      </c>
      <c r="I82" s="5">
        <v>11225</v>
      </c>
      <c r="J82" s="5">
        <f>VLOOKUP(A:A,'[1]DÜNYA YILLAR İTHALAT MİKTARI'!A:F,6,0)</f>
        <v>12445</v>
      </c>
      <c r="K82" s="5">
        <v>11201</v>
      </c>
      <c r="L82" s="6">
        <f t="shared" si="2"/>
        <v>-0.21380846325167036</v>
      </c>
      <c r="M82" s="6">
        <f>VLOOKUP($A:$A,'[1]DÜNYA IMPORT TRADE INDC'!$A:$L,2,0)</f>
        <v>11201</v>
      </c>
      <c r="N82" s="6">
        <f>VLOOKUP($A:$A,'[1]DÜNYA IMPORT TRADE INDC'!$A:$L,3,0)</f>
        <v>-10499</v>
      </c>
      <c r="O82" s="6">
        <f>VLOOKUP($A:$A,'[1]DÜNYA IMPORT TRADE INDC'!$A:$L,4,0)</f>
        <v>12445</v>
      </c>
      <c r="P82" s="6">
        <f>VLOOKUP($A:$A,'[1]DÜNYA IMPORT TRADE INDC'!$A:$L,5,0)</f>
        <v>900</v>
      </c>
      <c r="Q82" s="6">
        <f>VLOOKUP($A:$A,'[1]DÜNYA IMPORT TRADE INDC'!$A:$L,6,0)</f>
        <v>-1</v>
      </c>
      <c r="R82" s="6">
        <f>VLOOKUP($A:$A,'[1]DÜNYA IMPORT TRADE INDC'!$A:$L,7,0)</f>
        <v>0</v>
      </c>
      <c r="S82" s="6">
        <f>VLOOKUP($A:$A,'[1]DÜNYA IMPORT TRADE INDC'!$A:$L,8,0)</f>
        <v>0</v>
      </c>
      <c r="T82" s="6">
        <f t="shared" si="3"/>
        <v>0.10293272338886762</v>
      </c>
      <c r="U82" s="6">
        <f>VLOOKUP($A:$A,'[1]DÜNYA IMPORT TRADE INDC'!$A:$L,10,0)</f>
        <v>7086</v>
      </c>
      <c r="V82" s="7" t="str">
        <f>VLOOKUP($A:$A,'[1]DÜNYA IMPORT TRADE INDC'!$A:$L,11,0)</f>
        <v>0.21</v>
      </c>
      <c r="W82" s="6">
        <f>VLOOKUP($A:$A,'[1]DÜNYA IMPORT TRADE INDC'!$A:$L,12,0)</f>
        <v>0</v>
      </c>
      <c r="X82" s="7">
        <f>VLOOKUP(A:A,'[1]DÜNYA YILLAR İHRACAT MİKTARI'!A:F,2,0)</f>
        <v>716</v>
      </c>
      <c r="Y82" s="7">
        <f>VLOOKUP(A:A,'[1]DÜNYA YILLAR İHRACATI'!A:G,2,0)</f>
        <v>1101</v>
      </c>
      <c r="Z82" s="7">
        <f>VLOOKUP(A:A,'[1]DÜNYA YILLAR İHRACAT MİKTARI'!A:F,3,0)</f>
        <v>447</v>
      </c>
      <c r="AA82" s="7">
        <f>VLOOKUP(A:A,'[1]DÜNYA YILLAR İHRACATI'!A:G,3,0)</f>
        <v>505</v>
      </c>
      <c r="AB82" s="7">
        <f>VLOOKUP(A:A,'[1]DÜNYA YILLAR İHRACAT MİKTARI'!A:F,4,0)</f>
        <v>982</v>
      </c>
      <c r="AC82" s="7">
        <f>VLOOKUP(A:A,'[1]DÜNYA YILLAR İHRACATI'!A:G,4,0)</f>
        <v>1296</v>
      </c>
      <c r="AD82" s="7">
        <f>VLOOKUP(A:A,'[1]DÜNYA YILLAR İHRACAT MİKTARI'!A:F,5,0)</f>
        <v>492</v>
      </c>
      <c r="AE82" s="7">
        <f>VLOOKUP(A:A,'[1]DÜNYA YILLAR İHRACATI'!A:G,5,0)</f>
        <v>689</v>
      </c>
      <c r="AF82" s="7">
        <f>VLOOKUP(A:A,'[1]DÜNYA YILLAR İHRACAT MİKTARI'!A:F,6,0)</f>
        <v>424</v>
      </c>
      <c r="AG82" s="7">
        <f>VLOOKUP(A:A,'[1]DÜNYA YILLAR İHRACATI'!A:G,6,0)</f>
        <v>702</v>
      </c>
      <c r="AH82" s="7">
        <f>VLOOKUP(A:A,'[1]DÜNYA YILLAR İHRACATI'!A:G,7,0)</f>
        <v>1.8867924528301887</v>
      </c>
      <c r="AI82" s="7">
        <f>VLOOKUP(A:A,'[1]DÜNYA EXPORT TRADE INDC'!A:L,2,0)</f>
        <v>702</v>
      </c>
      <c r="AJ82" s="7">
        <f>VLOOKUP(A:A,'[1]DÜNYA EXPORT TRADE INDC'!A:L,3,0)</f>
        <v>-10499</v>
      </c>
      <c r="AK82" s="7">
        <f>VLOOKUP(A:A,'[1]DÜNYA EXPORT TRADE INDC'!A:L,4,0)</f>
        <v>424</v>
      </c>
      <c r="AL82" s="7">
        <f>VLOOKUP(A:A,'[1]DÜNYA EXPORT TRADE INDC'!A:L,6,0)</f>
        <v>1656</v>
      </c>
      <c r="AM82" s="7">
        <f>VLOOKUP(A:A,'[1]DÜNYA EXPORT TRADE INDC'!A:L,7,0)</f>
        <v>-6</v>
      </c>
      <c r="AN82" s="7">
        <f>VLOOKUP(A:A,'[1]DÜNYA EXPORT TRADE INDC'!A:L,8,0)</f>
        <v>-9</v>
      </c>
      <c r="AO82" s="7">
        <f>VLOOKUP(A:A,'[1]DÜNYA EXPORT TRADE INDC'!A:L,9,0)</f>
        <v>2</v>
      </c>
      <c r="AP82" s="7">
        <f>VLOOKUP(A:A,'[1]DÜNYA EXPORT TRADE INDC'!A:L,10,0)</f>
        <v>0</v>
      </c>
      <c r="AQ82" s="7">
        <f>VLOOKUP(A:A,'[1]DÜNYA EXPORT TRADE INDC'!A:L,11,0)</f>
        <v>9178</v>
      </c>
      <c r="AR82" s="7" t="str">
        <f>VLOOKUP(A:A,'[1]DÜNYA EXPORT TRADE INDC'!A:L,12,0)</f>
        <v>0.98</v>
      </c>
      <c r="AS82" s="7">
        <f>VLOOKUP(A:A,'[1]TÜRKİYE YILLAR İHRACAT'!A:G,2,0)</f>
        <v>10</v>
      </c>
      <c r="AT82" s="7">
        <f>VLOOKUP(A:A,'[1]TÜRKİYE YILLAR İHRACAT'!A:G,3,0)</f>
        <v>59</v>
      </c>
      <c r="AU82" s="7">
        <f>VLOOKUP(A:A,'[1]TÜRKİYE YILLAR İHRACAT'!A:G,4,0)</f>
        <v>0</v>
      </c>
      <c r="AV82" s="7">
        <f>VLOOKUP(A:A,'[1]TÜRKİYE YILLAR İHRACAT'!A:G,5,0)</f>
        <v>0</v>
      </c>
      <c r="AW82" s="7">
        <f>VLOOKUP(A:A,'[1]TÜRKİYE YILLAR İHRACAT'!A:G,6,0)</f>
        <v>191</v>
      </c>
      <c r="AX82" s="7" t="e">
        <f>VLOOKUP(A:A,'[1]TÜRKİYE YILLAR İHRACAT'!A:G,7,0)</f>
        <v>#DIV/0!</v>
      </c>
    </row>
    <row r="83" spans="1:50" x14ac:dyDescent="0.25">
      <c r="A83" s="4" t="s">
        <v>113</v>
      </c>
      <c r="B83" s="5">
        <f>VLOOKUP(A:A,'[1]DÜNYA YILLAR İTHALAT MİKTARI'!A:F,2,0)</f>
        <v>4006</v>
      </c>
      <c r="C83" s="5">
        <v>3734</v>
      </c>
      <c r="D83" s="5">
        <f>VLOOKUP(A:A,'[1]DÜNYA YILLAR İTHALAT MİKTARI'!A:F,3,0)</f>
        <v>3274</v>
      </c>
      <c r="E83" s="5">
        <v>2384</v>
      </c>
      <c r="F83" s="5">
        <f>VLOOKUP(A:A,'[1]DÜNYA YILLAR İTHALAT MİKTARI'!A:F,4,0)</f>
        <v>1111</v>
      </c>
      <c r="G83" s="5">
        <v>936</v>
      </c>
      <c r="H83" s="5">
        <f>VLOOKUP(A:A,'[1]DÜNYA YILLAR İTHALAT MİKTARI'!A:F,5,0)</f>
        <v>2429</v>
      </c>
      <c r="I83" s="5">
        <v>2366</v>
      </c>
      <c r="J83" s="5">
        <f>VLOOKUP(A:A,'[1]DÜNYA YILLAR İTHALAT MİKTARI'!A:F,6,0)</f>
        <v>8940</v>
      </c>
      <c r="K83" s="5">
        <v>10292</v>
      </c>
      <c r="L83" s="6">
        <f t="shared" si="2"/>
        <v>334.99577345731188</v>
      </c>
      <c r="M83" s="6">
        <f>VLOOKUP($A:$A,'[1]DÜNYA IMPORT TRADE INDC'!$A:$L,2,0)</f>
        <v>10292</v>
      </c>
      <c r="N83" s="6">
        <f>VLOOKUP($A:$A,'[1]DÜNYA IMPORT TRADE INDC'!$A:$L,3,0)</f>
        <v>-10275</v>
      </c>
      <c r="O83" s="6">
        <f>VLOOKUP($A:$A,'[1]DÜNYA IMPORT TRADE INDC'!$A:$L,4,0)</f>
        <v>8940</v>
      </c>
      <c r="P83" s="6">
        <f>VLOOKUP($A:$A,'[1]DÜNYA IMPORT TRADE INDC'!$A:$L,5,0)</f>
        <v>1151</v>
      </c>
      <c r="Q83" s="6">
        <f>VLOOKUP($A:$A,'[1]DÜNYA IMPORT TRADE INDC'!$A:$L,6,0)</f>
        <v>21</v>
      </c>
      <c r="R83" s="6">
        <f>VLOOKUP($A:$A,'[1]DÜNYA IMPORT TRADE INDC'!$A:$L,7,0)</f>
        <v>0</v>
      </c>
      <c r="S83" s="6">
        <f>VLOOKUP($A:$A,'[1]DÜNYA IMPORT TRADE INDC'!$A:$L,8,0)</f>
        <v>405</v>
      </c>
      <c r="T83" s="6">
        <f t="shared" si="3"/>
        <v>9.4579375869853197E-2</v>
      </c>
      <c r="U83" s="6">
        <f>VLOOKUP($A:$A,'[1]DÜNYA IMPORT TRADE INDC'!$A:$L,10,0)</f>
        <v>2823</v>
      </c>
      <c r="V83" s="7">
        <f>VLOOKUP($A:$A,'[1]DÜNYA IMPORT TRADE INDC'!$A:$L,11,0)</f>
        <v>1</v>
      </c>
      <c r="W83" s="7" t="str">
        <f>VLOOKUP($A:$A,'[1]DÜNYA IMPORT TRADE INDC'!$A:$L,12,0)</f>
        <v>...</v>
      </c>
      <c r="X83" s="7">
        <f>VLOOKUP(A:A,'[1]DÜNYA YILLAR İHRACAT MİKTARI'!A:F,2,0)</f>
        <v>558</v>
      </c>
      <c r="Y83" s="7">
        <f>VLOOKUP(A:A,'[1]DÜNYA YILLAR İHRACATI'!A:G,2,0)</f>
        <v>671</v>
      </c>
      <c r="Z83" s="7">
        <f>VLOOKUP(A:A,'[1]DÜNYA YILLAR İHRACAT MİKTARI'!A:F,3,0)</f>
        <v>427</v>
      </c>
      <c r="AA83" s="7">
        <f>VLOOKUP(A:A,'[1]DÜNYA YILLAR İHRACATI'!A:G,3,0)</f>
        <v>446</v>
      </c>
      <c r="AB83" s="7">
        <f>VLOOKUP(A:A,'[1]DÜNYA YILLAR İHRACAT MİKTARI'!A:F,4,0)</f>
        <v>867</v>
      </c>
      <c r="AC83" s="7">
        <f>VLOOKUP(A:A,'[1]DÜNYA YILLAR İHRACATI'!A:G,4,0)</f>
        <v>1584</v>
      </c>
      <c r="AD83" s="7">
        <f>VLOOKUP(A:A,'[1]DÜNYA YILLAR İHRACAT MİKTARI'!A:F,5,0)</f>
        <v>6431</v>
      </c>
      <c r="AE83" s="7">
        <f>VLOOKUP(A:A,'[1]DÜNYA YILLAR İHRACATI'!A:G,5,0)</f>
        <v>552</v>
      </c>
      <c r="AF83" s="7">
        <f>VLOOKUP(A:A,'[1]DÜNYA YILLAR İHRACAT MİKTARI'!A:F,6,0)</f>
        <v>42</v>
      </c>
      <c r="AG83" s="7">
        <f>VLOOKUP(A:A,'[1]DÜNYA YILLAR İHRACATI'!A:G,6,0)</f>
        <v>17</v>
      </c>
      <c r="AH83" s="7">
        <f>VLOOKUP(A:A,'[1]DÜNYA YILLAR İHRACATI'!A:G,7,0)</f>
        <v>-96.920289855072468</v>
      </c>
      <c r="AI83" s="7">
        <f>VLOOKUP(A:A,'[1]DÜNYA EXPORT TRADE INDC'!A:L,2,0)</f>
        <v>17</v>
      </c>
      <c r="AJ83" s="7">
        <f>VLOOKUP(A:A,'[1]DÜNYA EXPORT TRADE INDC'!A:L,3,0)</f>
        <v>-10275</v>
      </c>
      <c r="AK83" s="7">
        <f>VLOOKUP(A:A,'[1]DÜNYA EXPORT TRADE INDC'!A:L,4,0)</f>
        <v>42</v>
      </c>
      <c r="AL83" s="7">
        <f>VLOOKUP(A:A,'[1]DÜNYA EXPORT TRADE INDC'!A:L,6,0)</f>
        <v>405</v>
      </c>
      <c r="AM83" s="7">
        <f>VLOOKUP(A:A,'[1]DÜNYA EXPORT TRADE INDC'!A:L,7,0)</f>
        <v>0</v>
      </c>
      <c r="AN83" s="7">
        <f>VLOOKUP(A:A,'[1]DÜNYA EXPORT TRADE INDC'!A:L,8,0)</f>
        <v>0</v>
      </c>
      <c r="AO83" s="7">
        <f>VLOOKUP(A:A,'[1]DÜNYA EXPORT TRADE INDC'!A:L,9,0)</f>
        <v>305</v>
      </c>
      <c r="AP83" s="7">
        <f>VLOOKUP(A:A,'[1]DÜNYA EXPORT TRADE INDC'!A:L,10,0)</f>
        <v>0</v>
      </c>
      <c r="AQ83" s="7">
        <f>VLOOKUP(A:A,'[1]DÜNYA EXPORT TRADE INDC'!A:L,11,0)</f>
        <v>6387</v>
      </c>
      <c r="AR83" s="7" t="str">
        <f>VLOOKUP(A:A,'[1]DÜNYA EXPORT TRADE INDC'!A:L,12,0)</f>
        <v>0.5</v>
      </c>
      <c r="AS83" s="7">
        <f>VLOOKUP(A:A,'[1]TÜRKİYE YILLAR İHRACAT'!A:G,2,0)</f>
        <v>3722</v>
      </c>
      <c r="AT83" s="7">
        <f>VLOOKUP(A:A,'[1]TÜRKİYE YILLAR İHRACAT'!A:G,3,0)</f>
        <v>2339</v>
      </c>
      <c r="AU83" s="7">
        <f>VLOOKUP(A:A,'[1]TÜRKİYE YILLAR İHRACAT'!A:G,4,0)</f>
        <v>0</v>
      </c>
      <c r="AV83" s="7">
        <f>VLOOKUP(A:A,'[1]TÜRKİYE YILLAR İHRACAT'!A:G,5,0)</f>
        <v>2036</v>
      </c>
      <c r="AW83" s="7">
        <f>VLOOKUP(A:A,'[1]TÜRKİYE YILLAR İHRACAT'!A:G,6,0)</f>
        <v>10290</v>
      </c>
      <c r="AX83" s="7">
        <f>VLOOKUP(A:A,'[1]TÜRKİYE YILLAR İHRACAT'!A:G,7,0)</f>
        <v>405.40275049115911</v>
      </c>
    </row>
    <row r="84" spans="1:50" x14ac:dyDescent="0.25">
      <c r="A84" s="8" t="s">
        <v>114</v>
      </c>
      <c r="B84" s="5">
        <f>VLOOKUP(A:A,'[1]DÜNYA YILLAR İTHALAT MİKTARI'!A:F,2,0)</f>
        <v>14617</v>
      </c>
      <c r="C84" s="5">
        <v>17502</v>
      </c>
      <c r="D84" s="5">
        <f>VLOOKUP(A:A,'[1]DÜNYA YILLAR İTHALAT MİKTARI'!A:F,3,0)</f>
        <v>16016</v>
      </c>
      <c r="E84" s="5">
        <v>19303</v>
      </c>
      <c r="F84" s="5">
        <f>VLOOKUP(A:A,'[1]DÜNYA YILLAR İTHALAT MİKTARI'!A:F,4,0)</f>
        <v>15803</v>
      </c>
      <c r="G84" s="5">
        <v>17969</v>
      </c>
      <c r="H84" s="5">
        <f>VLOOKUP(A:A,'[1]DÜNYA YILLAR İTHALAT MİKTARI'!A:F,5,0)</f>
        <v>22099</v>
      </c>
      <c r="I84" s="5">
        <v>25822</v>
      </c>
      <c r="J84" s="5">
        <f>VLOOKUP(A:A,'[1]DÜNYA YILLAR İTHALAT MİKTARI'!A:F,6,0)</f>
        <v>10509</v>
      </c>
      <c r="K84" s="5">
        <v>9732</v>
      </c>
      <c r="L84" s="6">
        <f t="shared" si="2"/>
        <v>-62.311207497482769</v>
      </c>
      <c r="M84" s="6">
        <f>VLOOKUP($A:$A,'[1]DÜNYA IMPORT TRADE INDC'!$A:$L,2,0)</f>
        <v>9732</v>
      </c>
      <c r="N84" s="6">
        <f>VLOOKUP($A:$A,'[1]DÜNYA IMPORT TRADE INDC'!$A:$L,3,0)</f>
        <v>-7127</v>
      </c>
      <c r="O84" s="6">
        <f>VLOOKUP($A:$A,'[1]DÜNYA IMPORT TRADE INDC'!$A:$L,4,0)</f>
        <v>0</v>
      </c>
      <c r="P84" s="6">
        <f>VLOOKUP($A:$A,'[1]DÜNYA IMPORT TRADE INDC'!$A:$L,5,0)</f>
        <v>0</v>
      </c>
      <c r="Q84" s="6">
        <f>VLOOKUP($A:$A,'[1]DÜNYA IMPORT TRADE INDC'!$A:$L,6,0)</f>
        <v>4</v>
      </c>
      <c r="R84" s="6">
        <f>VLOOKUP($A:$A,'[1]DÜNYA IMPORT TRADE INDC'!$A:$L,7,0)</f>
        <v>10</v>
      </c>
      <c r="S84" s="6">
        <f>VLOOKUP($A:$A,'[1]DÜNYA IMPORT TRADE INDC'!$A:$L,8,0)</f>
        <v>-21</v>
      </c>
      <c r="T84" s="6">
        <f t="shared" si="3"/>
        <v>8.9433199180471365E-2</v>
      </c>
      <c r="U84" s="6">
        <f>VLOOKUP($A:$A,'[1]DÜNYA IMPORT TRADE INDC'!$A:$L,10,0)</f>
        <v>5240</v>
      </c>
      <c r="V84" s="7" t="str">
        <f>VLOOKUP($A:$A,'[1]DÜNYA IMPORT TRADE INDC'!$A:$L,11,0)</f>
        <v>0.32</v>
      </c>
      <c r="W84" s="6">
        <f>VLOOKUP($A:$A,'[1]DÜNYA IMPORT TRADE INDC'!$A:$L,12,0)</f>
        <v>42629</v>
      </c>
      <c r="X84" s="7">
        <f>VLOOKUP(A:A,'[1]DÜNYA YILLAR İHRACAT MİKTARI'!A:F,2,0)</f>
        <v>3647</v>
      </c>
      <c r="Y84" s="7">
        <f>VLOOKUP(A:A,'[1]DÜNYA YILLAR İHRACATI'!A:G,2,0)</f>
        <v>5099</v>
      </c>
      <c r="Z84" s="7">
        <f>VLOOKUP(A:A,'[1]DÜNYA YILLAR İHRACAT MİKTARI'!A:F,3,0)</f>
        <v>2132</v>
      </c>
      <c r="AA84" s="7">
        <f>VLOOKUP(A:A,'[1]DÜNYA YILLAR İHRACATI'!A:G,3,0)</f>
        <v>2214</v>
      </c>
      <c r="AB84" s="7">
        <f>VLOOKUP(A:A,'[1]DÜNYA YILLAR İHRACAT MİKTARI'!A:F,4,0)</f>
        <v>2205</v>
      </c>
      <c r="AC84" s="7">
        <f>VLOOKUP(A:A,'[1]DÜNYA YILLAR İHRACATI'!A:G,4,0)</f>
        <v>2782</v>
      </c>
      <c r="AD84" s="7">
        <f>VLOOKUP(A:A,'[1]DÜNYA YILLAR İHRACAT MİKTARI'!A:F,5,0)</f>
        <v>1490</v>
      </c>
      <c r="AE84" s="7">
        <f>VLOOKUP(A:A,'[1]DÜNYA YILLAR İHRACATI'!A:G,5,0)</f>
        <v>2045</v>
      </c>
      <c r="AF84" s="7">
        <f>VLOOKUP(A:A,'[1]DÜNYA YILLAR İHRACAT MİKTARI'!A:F,6,0)</f>
        <v>2230</v>
      </c>
      <c r="AG84" s="7">
        <f>VLOOKUP(A:A,'[1]DÜNYA YILLAR İHRACATI'!A:G,6,0)</f>
        <v>2604</v>
      </c>
      <c r="AH84" s="7">
        <f>VLOOKUP(A:A,'[1]DÜNYA YILLAR İHRACATI'!A:G,7,0)</f>
        <v>27.334963325183377</v>
      </c>
      <c r="AI84" s="7">
        <f>VLOOKUP(A:A,'[1]DÜNYA EXPORT TRADE INDC'!A:L,2,0)</f>
        <v>2605</v>
      </c>
      <c r="AJ84" s="7">
        <f>VLOOKUP(A:A,'[1]DÜNYA EXPORT TRADE INDC'!A:L,3,0)</f>
        <v>-7127</v>
      </c>
      <c r="AK84" s="7">
        <f>VLOOKUP(A:A,'[1]DÜNYA EXPORT TRADE INDC'!A:L,4,0)</f>
        <v>2230</v>
      </c>
      <c r="AL84" s="7">
        <f>VLOOKUP(A:A,'[1]DÜNYA EXPORT TRADE INDC'!A:L,6,0)</f>
        <v>1168</v>
      </c>
      <c r="AM84" s="7">
        <f>VLOOKUP(A:A,'[1]DÜNYA EXPORT TRADE INDC'!A:L,7,0)</f>
        <v>-2</v>
      </c>
      <c r="AN84" s="7">
        <f>VLOOKUP(A:A,'[1]DÜNYA EXPORT TRADE INDC'!A:L,8,0)</f>
        <v>6</v>
      </c>
      <c r="AO84" s="7">
        <f>VLOOKUP(A:A,'[1]DÜNYA EXPORT TRADE INDC'!A:L,9,0)</f>
        <v>12</v>
      </c>
      <c r="AP84" s="7">
        <f>VLOOKUP(A:A,'[1]DÜNYA EXPORT TRADE INDC'!A:L,10,0)</f>
        <v>0</v>
      </c>
      <c r="AQ84" s="7">
        <f>VLOOKUP(A:A,'[1]DÜNYA EXPORT TRADE INDC'!A:L,11,0)</f>
        <v>2415</v>
      </c>
      <c r="AR84" s="7" t="str">
        <f>VLOOKUP(A:A,'[1]DÜNYA EXPORT TRADE INDC'!A:L,12,0)</f>
        <v>0.24</v>
      </c>
      <c r="AS84" s="7">
        <f>VLOOKUP(A:A,'[1]TÜRKİYE YILLAR İHRACAT'!A:G,2,0)</f>
        <v>0</v>
      </c>
      <c r="AT84" s="7">
        <f>VLOOKUP(A:A,'[1]TÜRKİYE YILLAR İHRACAT'!A:G,3,0)</f>
        <v>132</v>
      </c>
      <c r="AU84" s="7">
        <f>VLOOKUP(A:A,'[1]TÜRKİYE YILLAR İHRACAT'!A:G,4,0)</f>
        <v>0</v>
      </c>
      <c r="AV84" s="7">
        <f>VLOOKUP(A:A,'[1]TÜRKİYE YILLAR İHRACAT'!A:G,5,0)</f>
        <v>4</v>
      </c>
      <c r="AW84" s="7">
        <f>VLOOKUP(A:A,'[1]TÜRKİYE YILLAR İHRACAT'!A:G,6,0)</f>
        <v>31</v>
      </c>
      <c r="AX84" s="7">
        <f>VLOOKUP(A:A,'[1]TÜRKİYE YILLAR İHRACAT'!A:G,7,0)</f>
        <v>675</v>
      </c>
    </row>
    <row r="85" spans="1:50" x14ac:dyDescent="0.25">
      <c r="A85" s="4" t="s">
        <v>115</v>
      </c>
      <c r="B85" s="5">
        <f>VLOOKUP(A:A,'[1]DÜNYA YILLAR İTHALAT MİKTARI'!A:F,2,0)</f>
        <v>3367</v>
      </c>
      <c r="C85" s="5">
        <v>2133</v>
      </c>
      <c r="D85" s="5">
        <f>VLOOKUP(A:A,'[1]DÜNYA YILLAR İTHALAT MİKTARI'!A:F,3,0)</f>
        <v>1352</v>
      </c>
      <c r="E85" s="5">
        <v>1528</v>
      </c>
      <c r="F85" s="5">
        <f>VLOOKUP(A:A,'[1]DÜNYA YILLAR İTHALAT MİKTARI'!A:F,4,0)</f>
        <v>573</v>
      </c>
      <c r="G85" s="5">
        <v>963</v>
      </c>
      <c r="H85" s="5">
        <f>VLOOKUP(A:A,'[1]DÜNYA YILLAR İTHALAT MİKTARI'!A:F,5,0)</f>
        <v>16975</v>
      </c>
      <c r="I85" s="5">
        <v>19189</v>
      </c>
      <c r="J85" s="5">
        <f>VLOOKUP(A:A,'[1]DÜNYA YILLAR İTHALAT MİKTARI'!A:F,6,0)</f>
        <v>9514</v>
      </c>
      <c r="K85" s="5">
        <v>9627</v>
      </c>
      <c r="L85" s="6">
        <f t="shared" si="2"/>
        <v>-49.830632132992861</v>
      </c>
      <c r="M85" s="6">
        <f>VLOOKUP($A:$A,'[1]DÜNYA IMPORT TRADE INDC'!$A:$L,2,0)</f>
        <v>9627</v>
      </c>
      <c r="N85" s="6">
        <f>VLOOKUP($A:$A,'[1]DÜNYA IMPORT TRADE INDC'!$A:$L,3,0)</f>
        <v>65654</v>
      </c>
      <c r="O85" s="6">
        <f>VLOOKUP($A:$A,'[1]DÜNYA IMPORT TRADE INDC'!$A:$L,4,0)</f>
        <v>9514</v>
      </c>
      <c r="P85" s="6">
        <f>VLOOKUP($A:$A,'[1]DÜNYA IMPORT TRADE INDC'!$A:$L,5,0)</f>
        <v>1012</v>
      </c>
      <c r="Q85" s="6">
        <f>VLOOKUP($A:$A,'[1]DÜNYA IMPORT TRADE INDC'!$A:$L,6,0)</f>
        <v>74</v>
      </c>
      <c r="R85" s="6">
        <f>VLOOKUP($A:$A,'[1]DÜNYA IMPORT TRADE INDC'!$A:$L,7,0)</f>
        <v>59</v>
      </c>
      <c r="S85" s="6">
        <f>VLOOKUP($A:$A,'[1]DÜNYA IMPORT TRADE INDC'!$A:$L,8,0)</f>
        <v>-50</v>
      </c>
      <c r="T85" s="6">
        <f t="shared" si="3"/>
        <v>8.8468291051212261E-2</v>
      </c>
      <c r="U85" s="6">
        <f>VLOOKUP($A:$A,'[1]DÜNYA IMPORT TRADE INDC'!$A:$L,10,0)</f>
        <v>12228</v>
      </c>
      <c r="V85" s="7" t="str">
        <f>VLOOKUP($A:$A,'[1]DÜNYA IMPORT TRADE INDC'!$A:$L,11,0)</f>
        <v>0.78</v>
      </c>
      <c r="W85" s="6">
        <f>VLOOKUP($A:$A,'[1]DÜNYA IMPORT TRADE INDC'!$A:$L,12,0)</f>
        <v>42627</v>
      </c>
      <c r="X85" s="7">
        <f>VLOOKUP(A:A,'[1]DÜNYA YILLAR İHRACAT MİKTARI'!A:F,2,0)</f>
        <v>27063</v>
      </c>
      <c r="Y85" s="7">
        <f>VLOOKUP(A:A,'[1]DÜNYA YILLAR İHRACATI'!A:G,2,0)</f>
        <v>30241</v>
      </c>
      <c r="Z85" s="7">
        <f>VLOOKUP(A:A,'[1]DÜNYA YILLAR İHRACAT MİKTARI'!A:F,3,0)</f>
        <v>51207</v>
      </c>
      <c r="AA85" s="7">
        <f>VLOOKUP(A:A,'[1]DÜNYA YILLAR İHRACATI'!A:G,3,0)</f>
        <v>51767</v>
      </c>
      <c r="AB85" s="7">
        <f>VLOOKUP(A:A,'[1]DÜNYA YILLAR İHRACAT MİKTARI'!A:F,4,0)</f>
        <v>55646</v>
      </c>
      <c r="AC85" s="7">
        <f>VLOOKUP(A:A,'[1]DÜNYA YILLAR İHRACATI'!A:G,4,0)</f>
        <v>44823</v>
      </c>
      <c r="AD85" s="7">
        <f>VLOOKUP(A:A,'[1]DÜNYA YILLAR İHRACAT MİKTARI'!A:F,5,0)</f>
        <v>65019</v>
      </c>
      <c r="AE85" s="7">
        <f>VLOOKUP(A:A,'[1]DÜNYA YILLAR İHRACATI'!A:G,5,0)</f>
        <v>82931</v>
      </c>
      <c r="AF85" s="7">
        <f>VLOOKUP(A:A,'[1]DÜNYA YILLAR İHRACAT MİKTARI'!A:F,6,0)</f>
        <v>48306</v>
      </c>
      <c r="AG85" s="7">
        <f>VLOOKUP(A:A,'[1]DÜNYA YILLAR İHRACATI'!A:G,6,0)</f>
        <v>75281</v>
      </c>
      <c r="AH85" s="7">
        <f>VLOOKUP(A:A,'[1]DÜNYA YILLAR İHRACATI'!A:G,7,0)</f>
        <v>-9.2245360600981545</v>
      </c>
      <c r="AI85" s="7">
        <f>VLOOKUP(A:A,'[1]DÜNYA EXPORT TRADE INDC'!A:L,2,0)</f>
        <v>75281</v>
      </c>
      <c r="AJ85" s="7">
        <f>VLOOKUP(A:A,'[1]DÜNYA EXPORT TRADE INDC'!A:L,3,0)</f>
        <v>65654</v>
      </c>
      <c r="AK85" s="7">
        <f>VLOOKUP(A:A,'[1]DÜNYA EXPORT TRADE INDC'!A:L,4,0)</f>
        <v>48306</v>
      </c>
      <c r="AL85" s="7">
        <f>VLOOKUP(A:A,'[1]DÜNYA EXPORT TRADE INDC'!A:L,6,0)</f>
        <v>1558</v>
      </c>
      <c r="AM85" s="7">
        <f>VLOOKUP(A:A,'[1]DÜNYA EXPORT TRADE INDC'!A:L,7,0)</f>
        <v>26</v>
      </c>
      <c r="AN85" s="7">
        <f>VLOOKUP(A:A,'[1]DÜNYA EXPORT TRADE INDC'!A:L,8,0)</f>
        <v>15</v>
      </c>
      <c r="AO85" s="7">
        <f>VLOOKUP(A:A,'[1]DÜNYA EXPORT TRADE INDC'!A:L,9,0)</f>
        <v>-9</v>
      </c>
      <c r="AP85" s="7">
        <f>VLOOKUP(A:A,'[1]DÜNYA EXPORT TRADE INDC'!A:L,10,0)</f>
        <v>0.7</v>
      </c>
      <c r="AQ85" s="7">
        <f>VLOOKUP(A:A,'[1]DÜNYA EXPORT TRADE INDC'!A:L,11,0)</f>
        <v>1151</v>
      </c>
      <c r="AR85" s="7" t="str">
        <f>VLOOKUP(A:A,'[1]DÜNYA EXPORT TRADE INDC'!A:L,12,0)</f>
        <v>0.23</v>
      </c>
      <c r="AS85" s="7" t="e">
        <f>VLOOKUP(A:A,'[1]TÜRKİYE YILLAR İHRACAT'!A:G,2,0)</f>
        <v>#N/A</v>
      </c>
      <c r="AT85" s="7" t="e">
        <f>VLOOKUP(A:A,'[1]TÜRKİYE YILLAR İHRACAT'!A:G,3,0)</f>
        <v>#N/A</v>
      </c>
      <c r="AU85" s="7" t="e">
        <f>VLOOKUP(A:A,'[1]TÜRKİYE YILLAR İHRACAT'!A:G,4,0)</f>
        <v>#N/A</v>
      </c>
      <c r="AV85" s="7" t="e">
        <f>VLOOKUP(A:A,'[1]TÜRKİYE YILLAR İHRACAT'!A:G,5,0)</f>
        <v>#N/A</v>
      </c>
      <c r="AW85" s="7" t="e">
        <f>VLOOKUP(A:A,'[1]TÜRKİYE YILLAR İHRACAT'!A:G,6,0)</f>
        <v>#N/A</v>
      </c>
      <c r="AX85" s="7" t="e">
        <f>VLOOKUP(A:A,'[1]TÜRKİYE YILLAR İHRACAT'!A:G,7,0)</f>
        <v>#N/A</v>
      </c>
    </row>
    <row r="86" spans="1:50" ht="31.5" x14ac:dyDescent="0.25">
      <c r="A86" s="8" t="s">
        <v>116</v>
      </c>
      <c r="B86" s="5">
        <f>VLOOKUP(A:A,'[1]DÜNYA YILLAR İTHALAT MİKTARI'!A:F,2,0)</f>
        <v>187544</v>
      </c>
      <c r="C86" s="5">
        <v>115030</v>
      </c>
      <c r="D86" s="5">
        <f>VLOOKUP(A:A,'[1]DÜNYA YILLAR İTHALAT MİKTARI'!A:F,3,0)</f>
        <v>0</v>
      </c>
      <c r="E86" s="5"/>
      <c r="F86" s="5">
        <f>VLOOKUP(A:A,'[1]DÜNYA YILLAR İTHALAT MİKTARI'!A:F,4,0)</f>
        <v>0</v>
      </c>
      <c r="G86" s="5"/>
      <c r="H86" s="5">
        <f>VLOOKUP(A:A,'[1]DÜNYA YILLAR İTHALAT MİKTARI'!A:F,5,0)</f>
        <v>102621</v>
      </c>
      <c r="I86" s="5">
        <v>115646</v>
      </c>
      <c r="J86" s="5">
        <f>VLOOKUP(A:A,'[1]DÜNYA YILLAR İTHALAT MİKTARI'!A:F,6,0)</f>
        <v>9116</v>
      </c>
      <c r="K86" s="5">
        <v>9031</v>
      </c>
      <c r="L86" s="6">
        <f t="shared" si="2"/>
        <v>-92.190823720664781</v>
      </c>
      <c r="M86" s="6">
        <f>VLOOKUP($A:$A,'[1]DÜNYA IMPORT TRADE INDC'!$A:$L,2,0)</f>
        <v>9030</v>
      </c>
      <c r="N86" s="6">
        <f>VLOOKUP($A:$A,'[1]DÜNYA IMPORT TRADE INDC'!$A:$L,3,0)</f>
        <v>-4837</v>
      </c>
      <c r="O86" s="6">
        <f>VLOOKUP($A:$A,'[1]DÜNYA IMPORT TRADE INDC'!$A:$L,4,0)</f>
        <v>9116</v>
      </c>
      <c r="P86" s="6">
        <f>VLOOKUP($A:$A,'[1]DÜNYA IMPORT TRADE INDC'!$A:$L,5,0)</f>
        <v>991</v>
      </c>
      <c r="Q86" s="6">
        <f>VLOOKUP($A:$A,'[1]DÜNYA IMPORT TRADE INDC'!$A:$L,6,0)</f>
        <v>-26</v>
      </c>
      <c r="R86" s="6">
        <f>VLOOKUP($A:$A,'[1]DÜNYA IMPORT TRADE INDC'!$A:$L,7,0)</f>
        <v>-29</v>
      </c>
      <c r="S86" s="6">
        <f>VLOOKUP($A:$A,'[1]DÜNYA IMPORT TRADE INDC'!$A:$L,8,0)</f>
        <v>150</v>
      </c>
      <c r="T86" s="6">
        <f t="shared" si="3"/>
        <v>8.2991288717513031E-2</v>
      </c>
      <c r="U86" s="6">
        <f>VLOOKUP($A:$A,'[1]DÜNYA IMPORT TRADE INDC'!$A:$L,10,0)</f>
        <v>4000</v>
      </c>
      <c r="V86" s="7" t="str">
        <f>VLOOKUP($A:$A,'[1]DÜNYA IMPORT TRADE INDC'!$A:$L,11,0)</f>
        <v>0.21</v>
      </c>
      <c r="W86" s="6">
        <f>VLOOKUP($A:$A,'[1]DÜNYA IMPORT TRADE INDC'!$A:$L,12,0)</f>
        <v>42632</v>
      </c>
      <c r="X86" s="7">
        <f>VLOOKUP(A:A,'[1]DÜNYA YILLAR İHRACAT MİKTARI'!A:F,2,0)</f>
        <v>14442</v>
      </c>
      <c r="Y86" s="7">
        <f>VLOOKUP(A:A,'[1]DÜNYA YILLAR İHRACATI'!A:G,2,0)</f>
        <v>11811</v>
      </c>
      <c r="Z86" s="7">
        <f>VLOOKUP(A:A,'[1]DÜNYA YILLAR İHRACAT MİKTARI'!A:F,3,0)</f>
        <v>0</v>
      </c>
      <c r="AA86" s="7">
        <f>VLOOKUP(A:A,'[1]DÜNYA YILLAR İHRACATI'!A:G,3,0)</f>
        <v>0</v>
      </c>
      <c r="AB86" s="7">
        <f>VLOOKUP(A:A,'[1]DÜNYA YILLAR İHRACAT MİKTARI'!A:F,4,0)</f>
        <v>0</v>
      </c>
      <c r="AC86" s="7">
        <f>VLOOKUP(A:A,'[1]DÜNYA YILLAR İHRACATI'!A:G,4,0)</f>
        <v>0</v>
      </c>
      <c r="AD86" s="7">
        <f>VLOOKUP(A:A,'[1]DÜNYA YILLAR İHRACAT MİKTARI'!A:F,5,0)</f>
        <v>28087</v>
      </c>
      <c r="AE86" s="7">
        <f>VLOOKUP(A:A,'[1]DÜNYA YILLAR İHRACATI'!A:G,5,0)</f>
        <v>29723</v>
      </c>
      <c r="AF86" s="7">
        <f>VLOOKUP(A:A,'[1]DÜNYA YILLAR İHRACAT MİKTARI'!A:F,6,0)</f>
        <v>3389</v>
      </c>
      <c r="AG86" s="7">
        <f>VLOOKUP(A:A,'[1]DÜNYA YILLAR İHRACATI'!A:G,6,0)</f>
        <v>4192</v>
      </c>
      <c r="AH86" s="7">
        <f>VLOOKUP(A:A,'[1]DÜNYA YILLAR İHRACATI'!A:G,7,0)</f>
        <v>-85.896443831376374</v>
      </c>
      <c r="AI86" s="7">
        <f>VLOOKUP(A:A,'[1]DÜNYA EXPORT TRADE INDC'!A:L,2,0)</f>
        <v>4193</v>
      </c>
      <c r="AJ86" s="7">
        <f>VLOOKUP(A:A,'[1]DÜNYA EXPORT TRADE INDC'!A:L,3,0)</f>
        <v>-4837</v>
      </c>
      <c r="AK86" s="7">
        <f>VLOOKUP(A:A,'[1]DÜNYA EXPORT TRADE INDC'!A:L,4,0)</f>
        <v>3389</v>
      </c>
      <c r="AL86" s="7">
        <f>VLOOKUP(A:A,'[1]DÜNYA EXPORT TRADE INDC'!A:L,6,0)</f>
        <v>1237</v>
      </c>
      <c r="AM86" s="7">
        <f>VLOOKUP(A:A,'[1]DÜNYA EXPORT TRADE INDC'!A:L,7,0)</f>
        <v>7</v>
      </c>
      <c r="AN86" s="7">
        <f>VLOOKUP(A:A,'[1]DÜNYA EXPORT TRADE INDC'!A:L,8,0)</f>
        <v>0</v>
      </c>
      <c r="AO86" s="7">
        <f>VLOOKUP(A:A,'[1]DÜNYA EXPORT TRADE INDC'!A:L,9,0)</f>
        <v>129</v>
      </c>
      <c r="AP86" s="7">
        <f>VLOOKUP(A:A,'[1]DÜNYA EXPORT TRADE INDC'!A:L,10,0)</f>
        <v>0</v>
      </c>
      <c r="AQ86" s="7">
        <f>VLOOKUP(A:A,'[1]DÜNYA EXPORT TRADE INDC'!A:L,11,0)</f>
        <v>3868</v>
      </c>
      <c r="AR86" s="7" t="str">
        <f>VLOOKUP(A:A,'[1]DÜNYA EXPORT TRADE INDC'!A:L,12,0)</f>
        <v>0.14</v>
      </c>
      <c r="AS86" s="7">
        <f>VLOOKUP(A:A,'[1]TÜRKİYE YILLAR İHRACAT'!A:G,2,0)</f>
        <v>3213</v>
      </c>
      <c r="AT86" s="7">
        <f>VLOOKUP(A:A,'[1]TÜRKİYE YILLAR İHRACAT'!A:G,3,0)</f>
        <v>5593</v>
      </c>
      <c r="AU86" s="7">
        <f>VLOOKUP(A:A,'[1]TÜRKİYE YILLAR İHRACAT'!A:G,4,0)</f>
        <v>1109</v>
      </c>
      <c r="AV86" s="7">
        <f>VLOOKUP(A:A,'[1]TÜRKİYE YILLAR İHRACAT'!A:G,5,0)</f>
        <v>1709</v>
      </c>
      <c r="AW86" s="7">
        <f>VLOOKUP(A:A,'[1]TÜRKİYE YILLAR İHRACAT'!A:G,6,0)</f>
        <v>1717</v>
      </c>
      <c r="AX86" s="7">
        <f>VLOOKUP(A:A,'[1]TÜRKİYE YILLAR İHRACAT'!A:G,7,0)</f>
        <v>0.46811000585137508</v>
      </c>
    </row>
    <row r="87" spans="1:50" ht="31.5" x14ac:dyDescent="0.25">
      <c r="A87" s="4" t="s">
        <v>117</v>
      </c>
      <c r="B87" s="5">
        <f>VLOOKUP(A:A,'[1]DÜNYA YILLAR İTHALAT MİKTARI'!A:F,2,0)</f>
        <v>12089</v>
      </c>
      <c r="C87" s="5">
        <v>9849</v>
      </c>
      <c r="D87" s="5">
        <f>VLOOKUP(A:A,'[1]DÜNYA YILLAR İTHALAT MİKTARI'!A:F,3,0)</f>
        <v>10906</v>
      </c>
      <c r="E87" s="5">
        <v>8803</v>
      </c>
      <c r="F87" s="5">
        <f>VLOOKUP(A:A,'[1]DÜNYA YILLAR İTHALAT MİKTARI'!A:F,4,0)</f>
        <v>11981</v>
      </c>
      <c r="G87" s="5">
        <v>9259</v>
      </c>
      <c r="H87" s="5">
        <f>VLOOKUP(A:A,'[1]DÜNYA YILLAR İTHALAT MİKTARI'!A:F,5,0)</f>
        <v>12276</v>
      </c>
      <c r="I87" s="5">
        <v>8775</v>
      </c>
      <c r="J87" s="5">
        <f>VLOOKUP(A:A,'[1]DÜNYA YILLAR İTHALAT MİKTARI'!A:F,6,0)</f>
        <v>12167</v>
      </c>
      <c r="K87" s="5">
        <v>8935</v>
      </c>
      <c r="L87" s="6">
        <f t="shared" si="2"/>
        <v>1.8233618233618232</v>
      </c>
      <c r="M87" s="6">
        <f>VLOOKUP($A:$A,'[1]DÜNYA IMPORT TRADE INDC'!$A:$L,2,0)</f>
        <v>8936</v>
      </c>
      <c r="N87" s="6">
        <f>VLOOKUP($A:$A,'[1]DÜNYA IMPORT TRADE INDC'!$A:$L,3,0)</f>
        <v>-8833</v>
      </c>
      <c r="O87" s="6">
        <f>VLOOKUP($A:$A,'[1]DÜNYA IMPORT TRADE INDC'!$A:$L,4,0)</f>
        <v>0</v>
      </c>
      <c r="P87" s="6">
        <f>VLOOKUP($A:$A,'[1]DÜNYA IMPORT TRADE INDC'!$A:$L,5,0)</f>
        <v>0</v>
      </c>
      <c r="Q87" s="6">
        <f>VLOOKUP($A:$A,'[1]DÜNYA IMPORT TRADE INDC'!$A:$L,6,0)</f>
        <v>-2</v>
      </c>
      <c r="R87" s="6">
        <f>VLOOKUP($A:$A,'[1]DÜNYA IMPORT TRADE INDC'!$A:$L,7,0)</f>
        <v>1</v>
      </c>
      <c r="S87" s="6">
        <f>VLOOKUP($A:$A,'[1]DÜNYA IMPORT TRADE INDC'!$A:$L,8,0)</f>
        <v>2</v>
      </c>
      <c r="T87" s="6">
        <f t="shared" si="3"/>
        <v>8.2109086999333294E-2</v>
      </c>
      <c r="U87" s="6">
        <f>VLOOKUP($A:$A,'[1]DÜNYA IMPORT TRADE INDC'!$A:$L,10,0)</f>
        <v>4708</v>
      </c>
      <c r="V87" s="7" t="str">
        <f>VLOOKUP($A:$A,'[1]DÜNYA IMPORT TRADE INDC'!$A:$L,11,0)</f>
        <v>0.39</v>
      </c>
      <c r="W87" s="6">
        <f>VLOOKUP($A:$A,'[1]DÜNYA IMPORT TRADE INDC'!$A:$L,12,0)</f>
        <v>42466</v>
      </c>
      <c r="X87" s="7">
        <f>VLOOKUP(A:A,'[1]DÜNYA YILLAR İHRACAT MİKTARI'!A:F,2,0)</f>
        <v>145</v>
      </c>
      <c r="Y87" s="7">
        <f>VLOOKUP(A:A,'[1]DÜNYA YILLAR İHRACATI'!A:G,2,0)</f>
        <v>217</v>
      </c>
      <c r="Z87" s="7">
        <f>VLOOKUP(A:A,'[1]DÜNYA YILLAR İHRACAT MİKTARI'!A:F,3,0)</f>
        <v>63</v>
      </c>
      <c r="AA87" s="7">
        <f>VLOOKUP(A:A,'[1]DÜNYA YILLAR İHRACATI'!A:G,3,0)</f>
        <v>124</v>
      </c>
      <c r="AB87" s="7">
        <f>VLOOKUP(A:A,'[1]DÜNYA YILLAR İHRACAT MİKTARI'!A:F,4,0)</f>
        <v>65</v>
      </c>
      <c r="AC87" s="7">
        <f>VLOOKUP(A:A,'[1]DÜNYA YILLAR İHRACATI'!A:G,4,0)</f>
        <v>113</v>
      </c>
      <c r="AD87" s="7">
        <f>VLOOKUP(A:A,'[1]DÜNYA YILLAR İHRACAT MİKTARI'!A:F,5,0)</f>
        <v>156</v>
      </c>
      <c r="AE87" s="7">
        <f>VLOOKUP(A:A,'[1]DÜNYA YILLAR İHRACATI'!A:G,5,0)</f>
        <v>194</v>
      </c>
      <c r="AF87" s="7">
        <f>VLOOKUP(A:A,'[1]DÜNYA YILLAR İHRACAT MİKTARI'!A:F,6,0)</f>
        <v>36</v>
      </c>
      <c r="AG87" s="7">
        <f>VLOOKUP(A:A,'[1]DÜNYA YILLAR İHRACATI'!A:G,6,0)</f>
        <v>103</v>
      </c>
      <c r="AH87" s="7">
        <f>VLOOKUP(A:A,'[1]DÜNYA YILLAR İHRACATI'!A:G,7,0)</f>
        <v>-46.907216494845358</v>
      </c>
      <c r="AI87" s="7">
        <f>VLOOKUP(A:A,'[1]DÜNYA EXPORT TRADE INDC'!A:L,2,0)</f>
        <v>103</v>
      </c>
      <c r="AJ87" s="7">
        <f>VLOOKUP(A:A,'[1]DÜNYA EXPORT TRADE INDC'!A:L,3,0)</f>
        <v>-8833</v>
      </c>
      <c r="AK87" s="7">
        <f>VLOOKUP(A:A,'[1]DÜNYA EXPORT TRADE INDC'!A:L,4,0)</f>
        <v>36</v>
      </c>
      <c r="AL87" s="7">
        <f>VLOOKUP(A:A,'[1]DÜNYA EXPORT TRADE INDC'!A:L,6,0)</f>
        <v>2861</v>
      </c>
      <c r="AM87" s="7">
        <f>VLOOKUP(A:A,'[1]DÜNYA EXPORT TRADE INDC'!A:L,7,0)</f>
        <v>6</v>
      </c>
      <c r="AN87" s="7">
        <f>VLOOKUP(A:A,'[1]DÜNYA EXPORT TRADE INDC'!A:L,8,0)</f>
        <v>37</v>
      </c>
      <c r="AO87" s="7">
        <f>VLOOKUP(A:A,'[1]DÜNYA EXPORT TRADE INDC'!A:L,9,0)</f>
        <v>5</v>
      </c>
      <c r="AP87" s="7">
        <f>VLOOKUP(A:A,'[1]DÜNYA EXPORT TRADE INDC'!A:L,10,0)</f>
        <v>0</v>
      </c>
      <c r="AQ87" s="7">
        <f>VLOOKUP(A:A,'[1]DÜNYA EXPORT TRADE INDC'!A:L,11,0)</f>
        <v>4484</v>
      </c>
      <c r="AR87" s="7" t="str">
        <f>VLOOKUP(A:A,'[1]DÜNYA EXPORT TRADE INDC'!A:L,12,0)</f>
        <v>0.52</v>
      </c>
      <c r="AS87" s="7">
        <f>VLOOKUP(A:A,'[1]TÜRKİYE YILLAR İHRACAT'!A:G,2,0)</f>
        <v>0</v>
      </c>
      <c r="AT87" s="7">
        <f>VLOOKUP(A:A,'[1]TÜRKİYE YILLAR İHRACAT'!A:G,3,0)</f>
        <v>21</v>
      </c>
      <c r="AU87" s="7">
        <f>VLOOKUP(A:A,'[1]TÜRKİYE YILLAR İHRACAT'!A:G,4,0)</f>
        <v>0</v>
      </c>
      <c r="AV87" s="7">
        <f>VLOOKUP(A:A,'[1]TÜRKİYE YILLAR İHRACAT'!A:G,5,0)</f>
        <v>0</v>
      </c>
      <c r="AW87" s="7">
        <f>VLOOKUP(A:A,'[1]TÜRKİYE YILLAR İHRACAT'!A:G,6,0)</f>
        <v>0</v>
      </c>
      <c r="AX87" s="7" t="e">
        <f>VLOOKUP(A:A,'[1]TÜRKİYE YILLAR İHRACAT'!A:G,7,0)</f>
        <v>#DIV/0!</v>
      </c>
    </row>
    <row r="88" spans="1:50" x14ac:dyDescent="0.25">
      <c r="A88" s="8" t="s">
        <v>118</v>
      </c>
      <c r="B88" s="5">
        <f>VLOOKUP(A:A,'[1]DÜNYA YILLAR İTHALAT MİKTARI'!A:F,2,0)</f>
        <v>7238</v>
      </c>
      <c r="C88" s="5">
        <v>10829</v>
      </c>
      <c r="D88" s="5">
        <f>VLOOKUP(A:A,'[1]DÜNYA YILLAR İTHALAT MİKTARI'!A:F,3,0)</f>
        <v>7012</v>
      </c>
      <c r="E88" s="5">
        <v>11390</v>
      </c>
      <c r="F88" s="5">
        <f>VLOOKUP(A:A,'[1]DÜNYA YILLAR İTHALAT MİKTARI'!A:F,4,0)</f>
        <v>7107</v>
      </c>
      <c r="G88" s="5">
        <v>12191</v>
      </c>
      <c r="H88" s="5">
        <f>VLOOKUP(A:A,'[1]DÜNYA YILLAR İTHALAT MİKTARI'!A:F,5,0)</f>
        <v>7863</v>
      </c>
      <c r="I88" s="5">
        <v>12529</v>
      </c>
      <c r="J88" s="5">
        <f>VLOOKUP(A:A,'[1]DÜNYA YILLAR İTHALAT MİKTARI'!A:F,6,0)</f>
        <v>8204</v>
      </c>
      <c r="K88" s="5">
        <v>8572</v>
      </c>
      <c r="L88" s="6">
        <f t="shared" si="2"/>
        <v>-31.582728070875572</v>
      </c>
      <c r="M88" s="6">
        <f>VLOOKUP($A:$A,'[1]DÜNYA IMPORT TRADE INDC'!$A:$L,2,0)</f>
        <v>8573</v>
      </c>
      <c r="N88" s="6">
        <f>VLOOKUP($A:$A,'[1]DÜNYA IMPORT TRADE INDC'!$A:$L,3,0)</f>
        <v>-8508</v>
      </c>
      <c r="O88" s="6">
        <f>VLOOKUP($A:$A,'[1]DÜNYA IMPORT TRADE INDC'!$A:$L,4,0)</f>
        <v>8204</v>
      </c>
      <c r="P88" s="6">
        <f>VLOOKUP($A:$A,'[1]DÜNYA IMPORT TRADE INDC'!$A:$L,5,0)</f>
        <v>1045</v>
      </c>
      <c r="Q88" s="6">
        <f>VLOOKUP($A:$A,'[1]DÜNYA IMPORT TRADE INDC'!$A:$L,6,0)</f>
        <v>2</v>
      </c>
      <c r="R88" s="6">
        <f>VLOOKUP($A:$A,'[1]DÜNYA IMPORT TRADE INDC'!$A:$L,7,0)</f>
        <v>-2</v>
      </c>
      <c r="S88" s="6">
        <f>VLOOKUP($A:$A,'[1]DÜNYA IMPORT TRADE INDC'!$A:$L,8,0)</f>
        <v>-11</v>
      </c>
      <c r="T88" s="6">
        <f t="shared" si="3"/>
        <v>7.8773261752466142E-2</v>
      </c>
      <c r="U88" s="6">
        <f>VLOOKUP($A:$A,'[1]DÜNYA IMPORT TRADE INDC'!$A:$L,10,0)</f>
        <v>2606</v>
      </c>
      <c r="V88" s="7" t="str">
        <f>VLOOKUP($A:$A,'[1]DÜNYA IMPORT TRADE INDC'!$A:$L,11,0)</f>
        <v>0.37</v>
      </c>
      <c r="W88" s="6">
        <f>VLOOKUP($A:$A,'[1]DÜNYA IMPORT TRADE INDC'!$A:$L,12,0)</f>
        <v>42466</v>
      </c>
      <c r="X88" s="7">
        <f>VLOOKUP(A:A,'[1]DÜNYA YILLAR İHRACAT MİKTARI'!A:F,2,0)</f>
        <v>16</v>
      </c>
      <c r="Y88" s="7">
        <f>VLOOKUP(A:A,'[1]DÜNYA YILLAR İHRACATI'!A:G,2,0)</f>
        <v>21</v>
      </c>
      <c r="Z88" s="7">
        <f>VLOOKUP(A:A,'[1]DÜNYA YILLAR İHRACAT MİKTARI'!A:F,3,0)</f>
        <v>35</v>
      </c>
      <c r="AA88" s="7">
        <f>VLOOKUP(A:A,'[1]DÜNYA YILLAR İHRACATI'!A:G,3,0)</f>
        <v>73</v>
      </c>
      <c r="AB88" s="7">
        <f>VLOOKUP(A:A,'[1]DÜNYA YILLAR İHRACAT MİKTARI'!A:F,4,0)</f>
        <v>1</v>
      </c>
      <c r="AC88" s="7">
        <f>VLOOKUP(A:A,'[1]DÜNYA YILLAR İHRACATI'!A:G,4,0)</f>
        <v>3</v>
      </c>
      <c r="AD88" s="7">
        <f>VLOOKUP(A:A,'[1]DÜNYA YILLAR İHRACAT MİKTARI'!A:F,5,0)</f>
        <v>0</v>
      </c>
      <c r="AE88" s="7">
        <f>VLOOKUP(A:A,'[1]DÜNYA YILLAR İHRACATI'!A:G,5,0)</f>
        <v>0</v>
      </c>
      <c r="AF88" s="7">
        <f>VLOOKUP(A:A,'[1]DÜNYA YILLAR İHRACAT MİKTARI'!A:F,6,0)</f>
        <v>26</v>
      </c>
      <c r="AG88" s="7">
        <f>VLOOKUP(A:A,'[1]DÜNYA YILLAR İHRACATI'!A:G,6,0)</f>
        <v>65</v>
      </c>
      <c r="AH88" s="7" t="e">
        <f>VLOOKUP(A:A,'[1]DÜNYA YILLAR İHRACATI'!A:G,7,0)</f>
        <v>#DIV/0!</v>
      </c>
      <c r="AI88" s="7">
        <f>VLOOKUP(A:A,'[1]DÜNYA EXPORT TRADE INDC'!A:L,2,0)</f>
        <v>65</v>
      </c>
      <c r="AJ88" s="7">
        <f>VLOOKUP(A:A,'[1]DÜNYA EXPORT TRADE INDC'!A:L,3,0)</f>
        <v>-8508</v>
      </c>
      <c r="AK88" s="7">
        <f>VLOOKUP(A:A,'[1]DÜNYA EXPORT TRADE INDC'!A:L,4,0)</f>
        <v>26</v>
      </c>
      <c r="AL88" s="7">
        <f>VLOOKUP(A:A,'[1]DÜNYA EXPORT TRADE INDC'!A:L,6,0)</f>
        <v>2500</v>
      </c>
      <c r="AM88" s="7">
        <f>VLOOKUP(A:A,'[1]DÜNYA EXPORT TRADE INDC'!A:L,7,0)</f>
        <v>43</v>
      </c>
      <c r="AN88" s="7">
        <f>VLOOKUP(A:A,'[1]DÜNYA EXPORT TRADE INDC'!A:L,8,0)</f>
        <v>50</v>
      </c>
      <c r="AO88" s="7">
        <f>VLOOKUP(A:A,'[1]DÜNYA EXPORT TRADE INDC'!A:L,9,0)</f>
        <v>10</v>
      </c>
      <c r="AP88" s="7">
        <f>VLOOKUP(A:A,'[1]DÜNYA EXPORT TRADE INDC'!A:L,10,0)</f>
        <v>0</v>
      </c>
      <c r="AQ88" s="7">
        <f>VLOOKUP(A:A,'[1]DÜNYA EXPORT TRADE INDC'!A:L,11,0)</f>
        <v>7407</v>
      </c>
      <c r="AR88" s="7" t="str">
        <f>VLOOKUP(A:A,'[1]DÜNYA EXPORT TRADE INDC'!A:L,12,0)</f>
        <v>0.97</v>
      </c>
      <c r="AS88" s="7" t="e">
        <f>VLOOKUP(A:A,'[1]TÜRKİYE YILLAR İHRACAT'!A:G,2,0)</f>
        <v>#N/A</v>
      </c>
      <c r="AT88" s="7" t="e">
        <f>VLOOKUP(A:A,'[1]TÜRKİYE YILLAR İHRACAT'!A:G,3,0)</f>
        <v>#N/A</v>
      </c>
      <c r="AU88" s="7" t="e">
        <f>VLOOKUP(A:A,'[1]TÜRKİYE YILLAR İHRACAT'!A:G,4,0)</f>
        <v>#N/A</v>
      </c>
      <c r="AV88" s="7" t="e">
        <f>VLOOKUP(A:A,'[1]TÜRKİYE YILLAR İHRACAT'!A:G,5,0)</f>
        <v>#N/A</v>
      </c>
      <c r="AW88" s="7" t="e">
        <f>VLOOKUP(A:A,'[1]TÜRKİYE YILLAR İHRACAT'!A:G,6,0)</f>
        <v>#N/A</v>
      </c>
      <c r="AX88" s="7" t="e">
        <f>VLOOKUP(A:A,'[1]TÜRKİYE YILLAR İHRACAT'!A:G,7,0)</f>
        <v>#N/A</v>
      </c>
    </row>
    <row r="89" spans="1:50" x14ac:dyDescent="0.25">
      <c r="A89" s="4" t="s">
        <v>119</v>
      </c>
      <c r="B89" s="5">
        <f>VLOOKUP(A:A,'[1]DÜNYA YILLAR İTHALAT MİKTARI'!A:F,2,0)</f>
        <v>7160</v>
      </c>
      <c r="C89" s="5">
        <v>8849</v>
      </c>
      <c r="D89" s="5">
        <f>VLOOKUP(A:A,'[1]DÜNYA YILLAR İTHALAT MİKTARI'!A:F,3,0)</f>
        <v>6172</v>
      </c>
      <c r="E89" s="5">
        <v>9852</v>
      </c>
      <c r="F89" s="5">
        <f>VLOOKUP(A:A,'[1]DÜNYA YILLAR İTHALAT MİKTARI'!A:F,4,0)</f>
        <v>6997</v>
      </c>
      <c r="G89" s="5">
        <v>11748</v>
      </c>
      <c r="H89" s="5">
        <f>VLOOKUP(A:A,'[1]DÜNYA YILLAR İTHALAT MİKTARI'!A:F,5,0)</f>
        <v>6914</v>
      </c>
      <c r="I89" s="5">
        <v>10864</v>
      </c>
      <c r="J89" s="5">
        <f>VLOOKUP(A:A,'[1]DÜNYA YILLAR İTHALAT MİKTARI'!A:F,6,0)</f>
        <v>7048</v>
      </c>
      <c r="K89" s="5">
        <v>8500</v>
      </c>
      <c r="L89" s="6">
        <f t="shared" si="2"/>
        <v>-21.759941089837998</v>
      </c>
      <c r="M89" s="6">
        <f>VLOOKUP($A:$A,'[1]DÜNYA IMPORT TRADE INDC'!$A:$L,2,0)</f>
        <v>8500</v>
      </c>
      <c r="N89" s="6">
        <f>VLOOKUP($A:$A,'[1]DÜNYA IMPORT TRADE INDC'!$A:$L,3,0)</f>
        <v>-8060</v>
      </c>
      <c r="O89" s="6">
        <f>VLOOKUP($A:$A,'[1]DÜNYA IMPORT TRADE INDC'!$A:$L,4,0)</f>
        <v>7048</v>
      </c>
      <c r="P89" s="6">
        <f>VLOOKUP($A:$A,'[1]DÜNYA IMPORT TRADE INDC'!$A:$L,5,0)</f>
        <v>1206</v>
      </c>
      <c r="Q89" s="6">
        <f>VLOOKUP($A:$A,'[1]DÜNYA IMPORT TRADE INDC'!$A:$L,6,0)</f>
        <v>0</v>
      </c>
      <c r="R89" s="6">
        <f>VLOOKUP($A:$A,'[1]DÜNYA IMPORT TRADE INDC'!$A:$L,7,0)</f>
        <v>0</v>
      </c>
      <c r="S89" s="6">
        <f>VLOOKUP($A:$A,'[1]DÜNYA IMPORT TRADE INDC'!$A:$L,8,0)</f>
        <v>-22</v>
      </c>
      <c r="T89" s="6">
        <f t="shared" si="3"/>
        <v>7.8111610463831346E-2</v>
      </c>
      <c r="U89" s="6">
        <f>VLOOKUP($A:$A,'[1]DÜNYA IMPORT TRADE INDC'!$A:$L,10,0)</f>
        <v>5845</v>
      </c>
      <c r="V89" s="7" t="str">
        <f>VLOOKUP($A:$A,'[1]DÜNYA IMPORT TRADE INDC'!$A:$L,11,0)</f>
        <v>0.25</v>
      </c>
      <c r="W89" s="6">
        <f>VLOOKUP($A:$A,'[1]DÜNYA IMPORT TRADE INDC'!$A:$L,12,0)</f>
        <v>0</v>
      </c>
      <c r="X89" s="7">
        <f>VLOOKUP(A:A,'[1]DÜNYA YILLAR İHRACAT MİKTARI'!A:F,2,0)</f>
        <v>685</v>
      </c>
      <c r="Y89" s="7">
        <f>VLOOKUP(A:A,'[1]DÜNYA YILLAR İHRACATI'!A:G,2,0)</f>
        <v>398</v>
      </c>
      <c r="Z89" s="7">
        <f>VLOOKUP(A:A,'[1]DÜNYA YILLAR İHRACAT MİKTARI'!A:F,3,0)</f>
        <v>818</v>
      </c>
      <c r="AA89" s="7">
        <f>VLOOKUP(A:A,'[1]DÜNYA YILLAR İHRACATI'!A:G,3,0)</f>
        <v>367</v>
      </c>
      <c r="AB89" s="7">
        <f>VLOOKUP(A:A,'[1]DÜNYA YILLAR İHRACAT MİKTARI'!A:F,4,0)</f>
        <v>796</v>
      </c>
      <c r="AC89" s="7">
        <f>VLOOKUP(A:A,'[1]DÜNYA YILLAR İHRACATI'!A:G,4,0)</f>
        <v>376</v>
      </c>
      <c r="AD89" s="7">
        <f>VLOOKUP(A:A,'[1]DÜNYA YILLAR İHRACAT MİKTARI'!A:F,5,0)</f>
        <v>1174</v>
      </c>
      <c r="AE89" s="7">
        <f>VLOOKUP(A:A,'[1]DÜNYA YILLAR İHRACATI'!A:G,5,0)</f>
        <v>675</v>
      </c>
      <c r="AF89" s="7">
        <f>VLOOKUP(A:A,'[1]DÜNYA YILLAR İHRACAT MİKTARI'!A:F,6,0)</f>
        <v>1195</v>
      </c>
      <c r="AG89" s="7">
        <f>VLOOKUP(A:A,'[1]DÜNYA YILLAR İHRACATI'!A:G,6,0)</f>
        <v>440</v>
      </c>
      <c r="AH89" s="7">
        <f>VLOOKUP(A:A,'[1]DÜNYA YILLAR İHRACATI'!A:G,7,0)</f>
        <v>-34.814814814814817</v>
      </c>
      <c r="AI89" s="7">
        <f>VLOOKUP(A:A,'[1]DÜNYA EXPORT TRADE INDC'!A:L,2,0)</f>
        <v>440</v>
      </c>
      <c r="AJ89" s="7">
        <f>VLOOKUP(A:A,'[1]DÜNYA EXPORT TRADE INDC'!A:L,3,0)</f>
        <v>-8060</v>
      </c>
      <c r="AK89" s="7">
        <f>VLOOKUP(A:A,'[1]DÜNYA EXPORT TRADE INDC'!A:L,4,0)</f>
        <v>0</v>
      </c>
      <c r="AL89" s="7">
        <f>VLOOKUP(A:A,'[1]DÜNYA EXPORT TRADE INDC'!A:L,6,0)</f>
        <v>0</v>
      </c>
      <c r="AM89" s="7">
        <f>VLOOKUP(A:A,'[1]DÜNYA EXPORT TRADE INDC'!A:L,7,0)</f>
        <v>8</v>
      </c>
      <c r="AN89" s="7">
        <f>VLOOKUP(A:A,'[1]DÜNYA EXPORT TRADE INDC'!A:L,8,0)</f>
        <v>0</v>
      </c>
      <c r="AO89" s="7">
        <f>VLOOKUP(A:A,'[1]DÜNYA EXPORT TRADE INDC'!A:L,9,0)</f>
        <v>-35</v>
      </c>
      <c r="AP89" s="7">
        <f>VLOOKUP(A:A,'[1]DÜNYA EXPORT TRADE INDC'!A:L,10,0)</f>
        <v>0</v>
      </c>
      <c r="AQ89" s="7">
        <f>VLOOKUP(A:A,'[1]DÜNYA EXPORT TRADE INDC'!A:L,11,0)</f>
        <v>245</v>
      </c>
      <c r="AR89" s="7" t="str">
        <f>VLOOKUP(A:A,'[1]DÜNYA EXPORT TRADE INDC'!A:L,12,0)</f>
        <v>0.35</v>
      </c>
      <c r="AS89" s="7">
        <f>VLOOKUP(A:A,'[1]TÜRKİYE YILLAR İHRACAT'!A:G,2,0)</f>
        <v>40</v>
      </c>
      <c r="AT89" s="7">
        <f>VLOOKUP(A:A,'[1]TÜRKİYE YILLAR İHRACAT'!A:G,3,0)</f>
        <v>5</v>
      </c>
      <c r="AU89" s="7">
        <f>VLOOKUP(A:A,'[1]TÜRKİYE YILLAR İHRACAT'!A:G,4,0)</f>
        <v>0</v>
      </c>
      <c r="AV89" s="7">
        <f>VLOOKUP(A:A,'[1]TÜRKİYE YILLAR İHRACAT'!A:G,5,0)</f>
        <v>76</v>
      </c>
      <c r="AW89" s="7">
        <f>VLOOKUP(A:A,'[1]TÜRKİYE YILLAR İHRACAT'!A:G,6,0)</f>
        <v>30</v>
      </c>
      <c r="AX89" s="7">
        <f>VLOOKUP(A:A,'[1]TÜRKİYE YILLAR İHRACAT'!A:G,7,0)</f>
        <v>-60.526315789473685</v>
      </c>
    </row>
    <row r="90" spans="1:50" ht="31.5" x14ac:dyDescent="0.25">
      <c r="A90" s="8" t="s">
        <v>120</v>
      </c>
      <c r="B90" s="5">
        <f>VLOOKUP(A:A,'[1]DÜNYA YILLAR İTHALAT MİKTARI'!A:F,2,0)</f>
        <v>6936</v>
      </c>
      <c r="C90" s="5">
        <v>6153</v>
      </c>
      <c r="D90" s="5">
        <f>VLOOKUP(A:A,'[1]DÜNYA YILLAR İTHALAT MİKTARI'!A:F,3,0)</f>
        <v>8633</v>
      </c>
      <c r="E90" s="5">
        <v>8234</v>
      </c>
      <c r="F90" s="5">
        <f>VLOOKUP(A:A,'[1]DÜNYA YILLAR İTHALAT MİKTARI'!A:F,4,0)</f>
        <v>7032</v>
      </c>
      <c r="G90" s="5">
        <v>8065</v>
      </c>
      <c r="H90" s="5">
        <f>VLOOKUP(A:A,'[1]DÜNYA YILLAR İTHALAT MİKTARI'!A:F,5,0)</f>
        <v>6691</v>
      </c>
      <c r="I90" s="5">
        <v>8601</v>
      </c>
      <c r="J90" s="5">
        <f>VLOOKUP(A:A,'[1]DÜNYA YILLAR İTHALAT MİKTARI'!A:F,6,0)</f>
        <v>7678</v>
      </c>
      <c r="K90" s="5">
        <v>7500</v>
      </c>
      <c r="L90" s="6">
        <f t="shared" si="2"/>
        <v>-12.800837111963725</v>
      </c>
      <c r="M90" s="6">
        <f>VLOOKUP($A:$A,'[1]DÜNYA IMPORT TRADE INDC'!$A:$L,2,0)</f>
        <v>7500</v>
      </c>
      <c r="N90" s="6">
        <f>VLOOKUP($A:$A,'[1]DÜNYA IMPORT TRADE INDC'!$A:$L,3,0)</f>
        <v>-7208</v>
      </c>
      <c r="O90" s="6">
        <f>VLOOKUP($A:$A,'[1]DÜNYA IMPORT TRADE INDC'!$A:$L,4,0)</f>
        <v>7678</v>
      </c>
      <c r="P90" s="6">
        <f>VLOOKUP($A:$A,'[1]DÜNYA IMPORT TRADE INDC'!$A:$L,5,0)</f>
        <v>977</v>
      </c>
      <c r="Q90" s="6">
        <f>VLOOKUP($A:$A,'[1]DÜNYA IMPORT TRADE INDC'!$A:$L,6,0)</f>
        <v>4</v>
      </c>
      <c r="R90" s="6">
        <f>VLOOKUP($A:$A,'[1]DÜNYA IMPORT TRADE INDC'!$A:$L,7,0)</f>
        <v>-1</v>
      </c>
      <c r="S90" s="6">
        <f>VLOOKUP($A:$A,'[1]DÜNYA IMPORT TRADE INDC'!$A:$L,8,0)</f>
        <v>-13</v>
      </c>
      <c r="T90" s="6">
        <f t="shared" si="3"/>
        <v>6.8922009232792361E-2</v>
      </c>
      <c r="U90" s="6">
        <f>VLOOKUP($A:$A,'[1]DÜNYA IMPORT TRADE INDC'!$A:$L,10,0)</f>
        <v>6447</v>
      </c>
      <c r="V90" s="7" t="str">
        <f>VLOOKUP($A:$A,'[1]DÜNYA IMPORT TRADE INDC'!$A:$L,11,0)</f>
        <v>0.15</v>
      </c>
      <c r="W90" s="6">
        <f>VLOOKUP($A:$A,'[1]DÜNYA IMPORT TRADE INDC'!$A:$L,12,0)</f>
        <v>42431</v>
      </c>
      <c r="X90" s="7">
        <f>VLOOKUP(A:A,'[1]DÜNYA YILLAR İHRACAT MİKTARI'!A:F,2,0)</f>
        <v>64</v>
      </c>
      <c r="Y90" s="7">
        <f>VLOOKUP(A:A,'[1]DÜNYA YILLAR İHRACATI'!A:G,2,0)</f>
        <v>111</v>
      </c>
      <c r="Z90" s="7">
        <f>VLOOKUP(A:A,'[1]DÜNYA YILLAR İHRACAT MİKTARI'!A:F,3,0)</f>
        <v>35</v>
      </c>
      <c r="AA90" s="7">
        <f>VLOOKUP(A:A,'[1]DÜNYA YILLAR İHRACATI'!A:G,3,0)</f>
        <v>90</v>
      </c>
      <c r="AB90" s="7">
        <f>VLOOKUP(A:A,'[1]DÜNYA YILLAR İHRACAT MİKTARI'!A:F,4,0)</f>
        <v>34</v>
      </c>
      <c r="AC90" s="7">
        <f>VLOOKUP(A:A,'[1]DÜNYA YILLAR İHRACATI'!A:G,4,0)</f>
        <v>103</v>
      </c>
      <c r="AD90" s="7">
        <f>VLOOKUP(A:A,'[1]DÜNYA YILLAR İHRACAT MİKTARI'!A:F,5,0)</f>
        <v>91</v>
      </c>
      <c r="AE90" s="7">
        <f>VLOOKUP(A:A,'[1]DÜNYA YILLAR İHRACATI'!A:G,5,0)</f>
        <v>252</v>
      </c>
      <c r="AF90" s="7">
        <f>VLOOKUP(A:A,'[1]DÜNYA YILLAR İHRACAT MİKTARI'!A:F,6,0)</f>
        <v>167</v>
      </c>
      <c r="AG90" s="7">
        <f>VLOOKUP(A:A,'[1]DÜNYA YILLAR İHRACATI'!A:G,6,0)</f>
        <v>292</v>
      </c>
      <c r="AH90" s="7">
        <f>VLOOKUP(A:A,'[1]DÜNYA YILLAR İHRACATI'!A:G,7,0)</f>
        <v>15.873015873015872</v>
      </c>
      <c r="AI90" s="7">
        <f>VLOOKUP(A:A,'[1]DÜNYA EXPORT TRADE INDC'!A:L,2,0)</f>
        <v>292</v>
      </c>
      <c r="AJ90" s="7">
        <f>VLOOKUP(A:A,'[1]DÜNYA EXPORT TRADE INDC'!A:L,3,0)</f>
        <v>-7208</v>
      </c>
      <c r="AK90" s="7">
        <f>VLOOKUP(A:A,'[1]DÜNYA EXPORT TRADE INDC'!A:L,4,0)</f>
        <v>167</v>
      </c>
      <c r="AL90" s="7">
        <f>VLOOKUP(A:A,'[1]DÜNYA EXPORT TRADE INDC'!A:L,6,0)</f>
        <v>1749</v>
      </c>
      <c r="AM90" s="7">
        <f>VLOOKUP(A:A,'[1]DÜNYA EXPORT TRADE INDC'!A:L,7,0)</f>
        <v>35</v>
      </c>
      <c r="AN90" s="7">
        <f>VLOOKUP(A:A,'[1]DÜNYA EXPORT TRADE INDC'!A:L,8,0)</f>
        <v>33</v>
      </c>
      <c r="AO90" s="7">
        <f>VLOOKUP(A:A,'[1]DÜNYA EXPORT TRADE INDC'!A:L,9,0)</f>
        <v>16</v>
      </c>
      <c r="AP90" s="7">
        <f>VLOOKUP(A:A,'[1]DÜNYA EXPORT TRADE INDC'!A:L,10,0)</f>
        <v>0</v>
      </c>
      <c r="AQ90" s="7">
        <f>VLOOKUP(A:A,'[1]DÜNYA EXPORT TRADE INDC'!A:L,11,0)</f>
        <v>458</v>
      </c>
      <c r="AR90" s="7" t="str">
        <f>VLOOKUP(A:A,'[1]DÜNYA EXPORT TRADE INDC'!A:L,12,0)</f>
        <v>0.53</v>
      </c>
      <c r="AS90" s="7">
        <f>VLOOKUP(A:A,'[1]TÜRKİYE YILLAR İHRACAT'!A:G,2,0)</f>
        <v>13</v>
      </c>
      <c r="AT90" s="7">
        <f>VLOOKUP(A:A,'[1]TÜRKİYE YILLAR İHRACAT'!A:G,3,0)</f>
        <v>33</v>
      </c>
      <c r="AU90" s="7">
        <f>VLOOKUP(A:A,'[1]TÜRKİYE YILLAR İHRACAT'!A:G,4,0)</f>
        <v>38</v>
      </c>
      <c r="AV90" s="7">
        <f>VLOOKUP(A:A,'[1]TÜRKİYE YILLAR İHRACAT'!A:G,5,0)</f>
        <v>35</v>
      </c>
      <c r="AW90" s="7">
        <f>VLOOKUP(A:A,'[1]TÜRKİYE YILLAR İHRACAT'!A:G,6,0)</f>
        <v>44</v>
      </c>
      <c r="AX90" s="7">
        <f>VLOOKUP(A:A,'[1]TÜRKİYE YILLAR İHRACAT'!A:G,7,0)</f>
        <v>25.714285714285712</v>
      </c>
    </row>
    <row r="91" spans="1:50" x14ac:dyDescent="0.25">
      <c r="A91" s="4" t="s">
        <v>121</v>
      </c>
      <c r="B91" s="5">
        <f>VLOOKUP(A:A,'[1]DÜNYA YILLAR İTHALAT MİKTARI'!A:F,2,0)</f>
        <v>8244</v>
      </c>
      <c r="C91" s="5">
        <v>7734</v>
      </c>
      <c r="D91" s="5">
        <f>VLOOKUP(A:A,'[1]DÜNYA YILLAR İTHALAT MİKTARI'!A:F,3,0)</f>
        <v>13014</v>
      </c>
      <c r="E91" s="5">
        <v>12289</v>
      </c>
      <c r="F91" s="5">
        <f>VLOOKUP(A:A,'[1]DÜNYA YILLAR İTHALAT MİKTARI'!A:F,4,0)</f>
        <v>10687</v>
      </c>
      <c r="G91" s="5">
        <v>8863</v>
      </c>
      <c r="H91" s="5">
        <f>VLOOKUP(A:A,'[1]DÜNYA YILLAR İTHALAT MİKTARI'!A:F,5,0)</f>
        <v>23028</v>
      </c>
      <c r="I91" s="5">
        <v>22965</v>
      </c>
      <c r="J91" s="5">
        <f>VLOOKUP(A:A,'[1]DÜNYA YILLAR İTHALAT MİKTARI'!A:F,6,0)</f>
        <v>9940</v>
      </c>
      <c r="K91" s="5">
        <v>7464</v>
      </c>
      <c r="L91" s="6">
        <f t="shared" si="2"/>
        <v>-67.498367080339648</v>
      </c>
      <c r="M91" s="6">
        <f>VLOOKUP($A:$A,'[1]DÜNYA IMPORT TRADE INDC'!$A:$L,2,0)</f>
        <v>7464</v>
      </c>
      <c r="N91" s="6">
        <f>VLOOKUP($A:$A,'[1]DÜNYA IMPORT TRADE INDC'!$A:$L,3,0)</f>
        <v>1844</v>
      </c>
      <c r="O91" s="6">
        <f>VLOOKUP($A:$A,'[1]DÜNYA IMPORT TRADE INDC'!$A:$L,4,0)</f>
        <v>9940</v>
      </c>
      <c r="P91" s="6">
        <f>VLOOKUP($A:$A,'[1]DÜNYA IMPORT TRADE INDC'!$A:$L,5,0)</f>
        <v>751</v>
      </c>
      <c r="Q91" s="6">
        <f>VLOOKUP($A:$A,'[1]DÜNYA IMPORT TRADE INDC'!$A:$L,6,0)</f>
        <v>6</v>
      </c>
      <c r="R91" s="6">
        <f>VLOOKUP($A:$A,'[1]DÜNYA IMPORT TRADE INDC'!$A:$L,7,0)</f>
        <v>10</v>
      </c>
      <c r="S91" s="6">
        <f>VLOOKUP($A:$A,'[1]DÜNYA IMPORT TRADE INDC'!$A:$L,8,0)</f>
        <v>-67</v>
      </c>
      <c r="T91" s="6">
        <f t="shared" si="3"/>
        <v>6.8591183588474949E-2</v>
      </c>
      <c r="U91" s="6">
        <f>VLOOKUP($A:$A,'[1]DÜNYA IMPORT TRADE INDC'!$A:$L,10,0)</f>
        <v>856</v>
      </c>
      <c r="V91" s="7" t="str">
        <f>VLOOKUP($A:$A,'[1]DÜNYA IMPORT TRADE INDC'!$A:$L,11,0)</f>
        <v>0.78</v>
      </c>
      <c r="W91" s="6">
        <f>VLOOKUP($A:$A,'[1]DÜNYA IMPORT TRADE INDC'!$A:$L,12,0)</f>
        <v>42558</v>
      </c>
      <c r="X91" s="7">
        <f>VLOOKUP(A:A,'[1]DÜNYA YILLAR İHRACAT MİKTARI'!A:F,2,0)</f>
        <v>7327</v>
      </c>
      <c r="Y91" s="7">
        <f>VLOOKUP(A:A,'[1]DÜNYA YILLAR İHRACATI'!A:G,2,0)</f>
        <v>3296</v>
      </c>
      <c r="Z91" s="7">
        <f>VLOOKUP(A:A,'[1]DÜNYA YILLAR İHRACAT MİKTARI'!A:F,3,0)</f>
        <v>19985</v>
      </c>
      <c r="AA91" s="7">
        <f>VLOOKUP(A:A,'[1]DÜNYA YILLAR İHRACATI'!A:G,3,0)</f>
        <v>8117</v>
      </c>
      <c r="AB91" s="7">
        <f>VLOOKUP(A:A,'[1]DÜNYA YILLAR İHRACAT MİKTARI'!A:F,4,0)</f>
        <v>12129</v>
      </c>
      <c r="AC91" s="7">
        <f>VLOOKUP(A:A,'[1]DÜNYA YILLAR İHRACATI'!A:G,4,0)</f>
        <v>4674</v>
      </c>
      <c r="AD91" s="7">
        <f>VLOOKUP(A:A,'[1]DÜNYA YILLAR İHRACAT MİKTARI'!A:F,5,0)</f>
        <v>13788</v>
      </c>
      <c r="AE91" s="7">
        <f>VLOOKUP(A:A,'[1]DÜNYA YILLAR İHRACATI'!A:G,5,0)</f>
        <v>5872</v>
      </c>
      <c r="AF91" s="7">
        <f>VLOOKUP(A:A,'[1]DÜNYA YILLAR İHRACAT MİKTARI'!A:F,6,0)</f>
        <v>22216</v>
      </c>
      <c r="AG91" s="7">
        <f>VLOOKUP(A:A,'[1]DÜNYA YILLAR İHRACATI'!A:G,6,0)</f>
        <v>9308</v>
      </c>
      <c r="AH91" s="7">
        <f>VLOOKUP(A:A,'[1]DÜNYA YILLAR İHRACATI'!A:G,7,0)</f>
        <v>58.514986376021795</v>
      </c>
      <c r="AI91" s="7">
        <f>VLOOKUP(A:A,'[1]DÜNYA EXPORT TRADE INDC'!A:L,2,0)</f>
        <v>9308</v>
      </c>
      <c r="AJ91" s="7">
        <f>VLOOKUP(A:A,'[1]DÜNYA EXPORT TRADE INDC'!A:L,3,0)</f>
        <v>1844</v>
      </c>
      <c r="AK91" s="7">
        <f>VLOOKUP(A:A,'[1]DÜNYA EXPORT TRADE INDC'!A:L,4,0)</f>
        <v>22216</v>
      </c>
      <c r="AL91" s="7">
        <f>VLOOKUP(A:A,'[1]DÜNYA EXPORT TRADE INDC'!A:L,6,0)</f>
        <v>419</v>
      </c>
      <c r="AM91" s="7">
        <f>VLOOKUP(A:A,'[1]DÜNYA EXPORT TRADE INDC'!A:L,7,0)</f>
        <v>19</v>
      </c>
      <c r="AN91" s="7">
        <f>VLOOKUP(A:A,'[1]DÜNYA EXPORT TRADE INDC'!A:L,8,0)</f>
        <v>20</v>
      </c>
      <c r="AO91" s="7">
        <f>VLOOKUP(A:A,'[1]DÜNYA EXPORT TRADE INDC'!A:L,9,0)</f>
        <v>59</v>
      </c>
      <c r="AP91" s="7">
        <f>VLOOKUP(A:A,'[1]DÜNYA EXPORT TRADE INDC'!A:L,10,0)</f>
        <v>0.1</v>
      </c>
      <c r="AQ91" s="7">
        <f>VLOOKUP(A:A,'[1]DÜNYA EXPORT TRADE INDC'!A:L,11,0)</f>
        <v>2496</v>
      </c>
      <c r="AR91" s="7" t="str">
        <f>VLOOKUP(A:A,'[1]DÜNYA EXPORT TRADE INDC'!A:L,12,0)</f>
        <v>0.28</v>
      </c>
      <c r="AS91" s="7">
        <f>VLOOKUP(A:A,'[1]TÜRKİYE YILLAR İHRACAT'!A:G,2,0)</f>
        <v>173</v>
      </c>
      <c r="AT91" s="7">
        <f>VLOOKUP(A:A,'[1]TÜRKİYE YILLAR İHRACAT'!A:G,3,0)</f>
        <v>195</v>
      </c>
      <c r="AU91" s="7">
        <f>VLOOKUP(A:A,'[1]TÜRKİYE YILLAR İHRACAT'!A:G,4,0)</f>
        <v>363</v>
      </c>
      <c r="AV91" s="7">
        <f>VLOOKUP(A:A,'[1]TÜRKİYE YILLAR İHRACAT'!A:G,5,0)</f>
        <v>458</v>
      </c>
      <c r="AW91" s="7">
        <f>VLOOKUP(A:A,'[1]TÜRKİYE YILLAR İHRACAT'!A:G,6,0)</f>
        <v>403</v>
      </c>
      <c r="AX91" s="7">
        <f>VLOOKUP(A:A,'[1]TÜRKİYE YILLAR İHRACAT'!A:G,7,0)</f>
        <v>-12.008733624454148</v>
      </c>
    </row>
    <row r="92" spans="1:50" x14ac:dyDescent="0.25">
      <c r="A92" s="8" t="s">
        <v>122</v>
      </c>
      <c r="B92" s="5">
        <f>VLOOKUP(A:A,'[1]DÜNYA YILLAR İTHALAT MİKTARI'!A:F,2,0)</f>
        <v>5551</v>
      </c>
      <c r="C92" s="5">
        <v>6561</v>
      </c>
      <c r="D92" s="5">
        <f>VLOOKUP(A:A,'[1]DÜNYA YILLAR İTHALAT MİKTARI'!A:F,3,0)</f>
        <v>5862</v>
      </c>
      <c r="E92" s="5">
        <v>6373</v>
      </c>
      <c r="F92" s="5">
        <f>VLOOKUP(A:A,'[1]DÜNYA YILLAR İTHALAT MİKTARI'!A:F,4,0)</f>
        <v>5862</v>
      </c>
      <c r="G92" s="5">
        <v>6584</v>
      </c>
      <c r="H92" s="5">
        <f>VLOOKUP(A:A,'[1]DÜNYA YILLAR İTHALAT MİKTARI'!A:F,5,0)</f>
        <v>5470</v>
      </c>
      <c r="I92" s="5">
        <v>6835</v>
      </c>
      <c r="J92" s="5">
        <f>VLOOKUP(A:A,'[1]DÜNYA YILLAR İTHALAT MİKTARI'!A:F,6,0)</f>
        <v>7504</v>
      </c>
      <c r="K92" s="5">
        <v>7435</v>
      </c>
      <c r="L92" s="6">
        <f t="shared" si="2"/>
        <v>8.7783467446964156</v>
      </c>
      <c r="M92" s="6">
        <f>VLOOKUP($A:$A,'[1]DÜNYA IMPORT TRADE INDC'!$A:$L,2,0)</f>
        <v>7435</v>
      </c>
      <c r="N92" s="6">
        <f>VLOOKUP($A:$A,'[1]DÜNYA IMPORT TRADE INDC'!$A:$L,3,0)</f>
        <v>-6331</v>
      </c>
      <c r="O92" s="6">
        <f>VLOOKUP($A:$A,'[1]DÜNYA IMPORT TRADE INDC'!$A:$L,4,0)</f>
        <v>7504</v>
      </c>
      <c r="P92" s="6">
        <f>VLOOKUP($A:$A,'[1]DÜNYA IMPORT TRADE INDC'!$A:$L,5,0)</f>
        <v>991</v>
      </c>
      <c r="Q92" s="6">
        <f>VLOOKUP($A:$A,'[1]DÜNYA IMPORT TRADE INDC'!$A:$L,6,0)</f>
        <v>3</v>
      </c>
      <c r="R92" s="6">
        <f>VLOOKUP($A:$A,'[1]DÜNYA IMPORT TRADE INDC'!$A:$L,7,0)</f>
        <v>5</v>
      </c>
      <c r="S92" s="6">
        <f>VLOOKUP($A:$A,'[1]DÜNYA IMPORT TRADE INDC'!$A:$L,8,0)</f>
        <v>9</v>
      </c>
      <c r="T92" s="6">
        <f t="shared" si="3"/>
        <v>6.8324685152774831E-2</v>
      </c>
      <c r="U92" s="6">
        <f>VLOOKUP($A:$A,'[1]DÜNYA IMPORT TRADE INDC'!$A:$L,10,0)</f>
        <v>2519</v>
      </c>
      <c r="V92" s="7" t="str">
        <f>VLOOKUP($A:$A,'[1]DÜNYA IMPORT TRADE INDC'!$A:$L,11,0)</f>
        <v>0.33</v>
      </c>
      <c r="W92" s="7" t="str">
        <f>VLOOKUP($A:$A,'[1]DÜNYA IMPORT TRADE INDC'!$A:$L,12,0)</f>
        <v>0.1</v>
      </c>
      <c r="X92" s="7">
        <f>VLOOKUP(A:A,'[1]DÜNYA YILLAR İHRACAT MİKTARI'!A:F,2,0)</f>
        <v>193</v>
      </c>
      <c r="Y92" s="7">
        <f>VLOOKUP(A:A,'[1]DÜNYA YILLAR İHRACATI'!A:G,2,0)</f>
        <v>251</v>
      </c>
      <c r="Z92" s="7">
        <f>VLOOKUP(A:A,'[1]DÜNYA YILLAR İHRACAT MİKTARI'!A:F,3,0)</f>
        <v>433</v>
      </c>
      <c r="AA92" s="7">
        <f>VLOOKUP(A:A,'[1]DÜNYA YILLAR İHRACATI'!A:G,3,0)</f>
        <v>430</v>
      </c>
      <c r="AB92" s="7">
        <f>VLOOKUP(A:A,'[1]DÜNYA YILLAR İHRACAT MİKTARI'!A:F,4,0)</f>
        <v>1930</v>
      </c>
      <c r="AC92" s="7">
        <f>VLOOKUP(A:A,'[1]DÜNYA YILLAR İHRACATI'!A:G,4,0)</f>
        <v>1135</v>
      </c>
      <c r="AD92" s="7">
        <f>VLOOKUP(A:A,'[1]DÜNYA YILLAR İHRACAT MİKTARI'!A:F,5,0)</f>
        <v>2493</v>
      </c>
      <c r="AE92" s="7">
        <f>VLOOKUP(A:A,'[1]DÜNYA YILLAR İHRACATI'!A:G,5,0)</f>
        <v>1367</v>
      </c>
      <c r="AF92" s="7">
        <f>VLOOKUP(A:A,'[1]DÜNYA YILLAR İHRACAT MİKTARI'!A:F,6,0)</f>
        <v>1168</v>
      </c>
      <c r="AG92" s="7">
        <f>VLOOKUP(A:A,'[1]DÜNYA YILLAR İHRACATI'!A:G,6,0)</f>
        <v>1104</v>
      </c>
      <c r="AH92" s="7">
        <f>VLOOKUP(A:A,'[1]DÜNYA YILLAR İHRACATI'!A:G,7,0)</f>
        <v>-19.239209948792976</v>
      </c>
      <c r="AI92" s="7">
        <f>VLOOKUP(A:A,'[1]DÜNYA EXPORT TRADE INDC'!A:L,2,0)</f>
        <v>1104</v>
      </c>
      <c r="AJ92" s="7">
        <f>VLOOKUP(A:A,'[1]DÜNYA EXPORT TRADE INDC'!A:L,3,0)</f>
        <v>-6331</v>
      </c>
      <c r="AK92" s="7">
        <f>VLOOKUP(A:A,'[1]DÜNYA EXPORT TRADE INDC'!A:L,4,0)</f>
        <v>1168</v>
      </c>
      <c r="AL92" s="7">
        <f>VLOOKUP(A:A,'[1]DÜNYA EXPORT TRADE INDC'!A:L,6,0)</f>
        <v>945</v>
      </c>
      <c r="AM92" s="7">
        <f>VLOOKUP(A:A,'[1]DÜNYA EXPORT TRADE INDC'!A:L,7,0)</f>
        <v>51</v>
      </c>
      <c r="AN92" s="7">
        <f>VLOOKUP(A:A,'[1]DÜNYA EXPORT TRADE INDC'!A:L,8,0)</f>
        <v>71</v>
      </c>
      <c r="AO92" s="7">
        <f>VLOOKUP(A:A,'[1]DÜNYA EXPORT TRADE INDC'!A:L,9,0)</f>
        <v>-19</v>
      </c>
      <c r="AP92" s="7">
        <f>VLOOKUP(A:A,'[1]DÜNYA EXPORT TRADE INDC'!A:L,10,0)</f>
        <v>0</v>
      </c>
      <c r="AQ92" s="7">
        <f>VLOOKUP(A:A,'[1]DÜNYA EXPORT TRADE INDC'!A:L,11,0)</f>
        <v>2218</v>
      </c>
      <c r="AR92" s="7" t="str">
        <f>VLOOKUP(A:A,'[1]DÜNYA EXPORT TRADE INDC'!A:L,12,0)</f>
        <v>0.33</v>
      </c>
      <c r="AS92" s="7">
        <f>VLOOKUP(A:A,'[1]TÜRKİYE YILLAR İHRACAT'!A:G,2,0)</f>
        <v>51</v>
      </c>
      <c r="AT92" s="7">
        <f>VLOOKUP(A:A,'[1]TÜRKİYE YILLAR İHRACAT'!A:G,3,0)</f>
        <v>37</v>
      </c>
      <c r="AU92" s="7">
        <f>VLOOKUP(A:A,'[1]TÜRKİYE YILLAR İHRACAT'!A:G,4,0)</f>
        <v>74</v>
      </c>
      <c r="AV92" s="7">
        <f>VLOOKUP(A:A,'[1]TÜRKİYE YILLAR İHRACAT'!A:G,5,0)</f>
        <v>3</v>
      </c>
      <c r="AW92" s="7">
        <f>VLOOKUP(A:A,'[1]TÜRKİYE YILLAR İHRACAT'!A:G,6,0)</f>
        <v>9</v>
      </c>
      <c r="AX92" s="7">
        <f>VLOOKUP(A:A,'[1]TÜRKİYE YILLAR İHRACAT'!A:G,7,0)</f>
        <v>200</v>
      </c>
    </row>
    <row r="93" spans="1:50" x14ac:dyDescent="0.25">
      <c r="A93" s="4" t="s">
        <v>123</v>
      </c>
      <c r="B93" s="5">
        <f>VLOOKUP(A:A,'[1]DÜNYA YILLAR İTHALAT MİKTARI'!A:F,2,0)</f>
        <v>7221</v>
      </c>
      <c r="C93" s="5">
        <v>8213</v>
      </c>
      <c r="D93" s="5" t="s">
        <v>274</v>
      </c>
      <c r="E93" s="5">
        <v>8482</v>
      </c>
      <c r="F93" s="5">
        <f>VLOOKUP(A:A,'[1]DÜNYA YILLAR İTHALAT MİKTARI'!A:F,4,0)</f>
        <v>9138</v>
      </c>
      <c r="G93" s="5">
        <v>10164</v>
      </c>
      <c r="H93" s="5">
        <f>VLOOKUP(A:A,'[1]DÜNYA YILLAR İTHALAT MİKTARI'!A:F,5,0)</f>
        <v>8597</v>
      </c>
      <c r="I93" s="5">
        <v>13258</v>
      </c>
      <c r="J93" s="5">
        <f>VLOOKUP(A:A,'[1]DÜNYA YILLAR İTHALAT MİKTARI'!A:F,6,0)</f>
        <v>6940</v>
      </c>
      <c r="K93" s="5">
        <v>7412</v>
      </c>
      <c r="L93" s="6">
        <f t="shared" si="2"/>
        <v>-44.094131844923815</v>
      </c>
      <c r="M93" s="6">
        <f>VLOOKUP($A:$A,'[1]DÜNYA IMPORT TRADE INDC'!$A:$L,2,0)</f>
        <v>7412</v>
      </c>
      <c r="N93" s="6">
        <f>VLOOKUP($A:$A,'[1]DÜNYA IMPORT TRADE INDC'!$A:$L,3,0)</f>
        <v>-2087</v>
      </c>
      <c r="O93" s="6">
        <f>VLOOKUP($A:$A,'[1]DÜNYA IMPORT TRADE INDC'!$A:$L,4,0)</f>
        <v>6940</v>
      </c>
      <c r="P93" s="6">
        <f>VLOOKUP($A:$A,'[1]DÜNYA IMPORT TRADE INDC'!$A:$L,5,0)</f>
        <v>1068</v>
      </c>
      <c r="Q93" s="6">
        <f>VLOOKUP($A:$A,'[1]DÜNYA IMPORT TRADE INDC'!$A:$L,6,0)</f>
        <v>2</v>
      </c>
      <c r="R93" s="6">
        <f>VLOOKUP($A:$A,'[1]DÜNYA IMPORT TRADE INDC'!$A:$L,7,0)</f>
        <v>1</v>
      </c>
      <c r="S93" s="6">
        <f>VLOOKUP($A:$A,'[1]DÜNYA IMPORT TRADE INDC'!$A:$L,8,0)</f>
        <v>-44</v>
      </c>
      <c r="T93" s="6">
        <f t="shared" si="3"/>
        <v>6.8113324324460919E-2</v>
      </c>
      <c r="U93" s="6">
        <f>VLOOKUP($A:$A,'[1]DÜNYA IMPORT TRADE INDC'!$A:$L,10,0)</f>
        <v>4628</v>
      </c>
      <c r="V93" s="7" t="str">
        <f>VLOOKUP($A:$A,'[1]DÜNYA IMPORT TRADE INDC'!$A:$L,11,0)</f>
        <v>0.16</v>
      </c>
      <c r="W93" s="7" t="str">
        <f>VLOOKUP($A:$A,'[1]DÜNYA IMPORT TRADE INDC'!$A:$L,12,0)</f>
        <v>0.1</v>
      </c>
      <c r="X93" s="7">
        <f>VLOOKUP(A:A,'[1]DÜNYA YILLAR İHRACAT MİKTARI'!A:F,2,0)</f>
        <v>3372</v>
      </c>
      <c r="Y93" s="7">
        <f>VLOOKUP(A:A,'[1]DÜNYA YILLAR İHRACATI'!A:G,2,0)</f>
        <v>4095</v>
      </c>
      <c r="Z93" s="7">
        <f>VLOOKUP(A:A,'[1]DÜNYA YILLAR İHRACAT MİKTARI'!A:F,3,0)</f>
        <v>2672</v>
      </c>
      <c r="AA93" s="7">
        <f>VLOOKUP(A:A,'[1]DÜNYA YILLAR İHRACATI'!A:G,3,0)</f>
        <v>6913</v>
      </c>
      <c r="AB93" s="7">
        <f>VLOOKUP(A:A,'[1]DÜNYA YILLAR İHRACAT MİKTARI'!A:F,4,0)</f>
        <v>6508</v>
      </c>
      <c r="AC93" s="7">
        <f>VLOOKUP(A:A,'[1]DÜNYA YILLAR İHRACATI'!A:G,4,0)</f>
        <v>6392</v>
      </c>
      <c r="AD93" s="7">
        <f>VLOOKUP(A:A,'[1]DÜNYA YILLAR İHRACAT MİKTARI'!A:F,5,0)</f>
        <v>4103</v>
      </c>
      <c r="AE93" s="7">
        <f>VLOOKUP(A:A,'[1]DÜNYA YILLAR İHRACATI'!A:G,5,0)</f>
        <v>6726</v>
      </c>
      <c r="AF93" s="7">
        <f>VLOOKUP(A:A,'[1]DÜNYA YILLAR İHRACAT MİKTARI'!A:F,6,0)</f>
        <v>6197</v>
      </c>
      <c r="AG93" s="7">
        <f>VLOOKUP(A:A,'[1]DÜNYA YILLAR İHRACATI'!A:G,6,0)</f>
        <v>5325</v>
      </c>
      <c r="AH93" s="7">
        <f>VLOOKUP(A:A,'[1]DÜNYA YILLAR İHRACATI'!A:G,7,0)</f>
        <v>-20.829616413916145</v>
      </c>
      <c r="AI93" s="7">
        <f>VLOOKUP(A:A,'[1]DÜNYA EXPORT TRADE INDC'!A:L,2,0)</f>
        <v>5325</v>
      </c>
      <c r="AJ93" s="7">
        <f>VLOOKUP(A:A,'[1]DÜNYA EXPORT TRADE INDC'!A:L,3,0)</f>
        <v>-2087</v>
      </c>
      <c r="AK93" s="7">
        <f>VLOOKUP(A:A,'[1]DÜNYA EXPORT TRADE INDC'!A:L,4,0)</f>
        <v>6197</v>
      </c>
      <c r="AL93" s="7">
        <f>VLOOKUP(A:A,'[1]DÜNYA EXPORT TRADE INDC'!A:L,6,0)</f>
        <v>859</v>
      </c>
      <c r="AM93" s="7">
        <f>VLOOKUP(A:A,'[1]DÜNYA EXPORT TRADE INDC'!A:L,7,0)</f>
        <v>5</v>
      </c>
      <c r="AN93" s="7">
        <f>VLOOKUP(A:A,'[1]DÜNYA EXPORT TRADE INDC'!A:L,8,0)</f>
        <v>20</v>
      </c>
      <c r="AO93" s="7">
        <f>VLOOKUP(A:A,'[1]DÜNYA EXPORT TRADE INDC'!A:L,9,0)</f>
        <v>-21</v>
      </c>
      <c r="AP93" s="7">
        <f>VLOOKUP(A:A,'[1]DÜNYA EXPORT TRADE INDC'!A:L,10,0)</f>
        <v>0.1</v>
      </c>
      <c r="AQ93" s="7">
        <f>VLOOKUP(A:A,'[1]DÜNYA EXPORT TRADE INDC'!A:L,11,0)</f>
        <v>434</v>
      </c>
      <c r="AR93" s="7" t="str">
        <f>VLOOKUP(A:A,'[1]DÜNYA EXPORT TRADE INDC'!A:L,12,0)</f>
        <v>0.25</v>
      </c>
      <c r="AS93" s="7">
        <f>VLOOKUP(A:A,'[1]TÜRKİYE YILLAR İHRACAT'!A:G,2,0)</f>
        <v>41</v>
      </c>
      <c r="AT93" s="7">
        <f>VLOOKUP(A:A,'[1]TÜRKİYE YILLAR İHRACAT'!A:G,3,0)</f>
        <v>72</v>
      </c>
      <c r="AU93" s="7">
        <f>VLOOKUP(A:A,'[1]TÜRKİYE YILLAR İHRACAT'!A:G,4,0)</f>
        <v>87</v>
      </c>
      <c r="AV93" s="7">
        <f>VLOOKUP(A:A,'[1]TÜRKİYE YILLAR İHRACAT'!A:G,5,0)</f>
        <v>183</v>
      </c>
      <c r="AW93" s="7">
        <f>VLOOKUP(A:A,'[1]TÜRKİYE YILLAR İHRACAT'!A:G,6,0)</f>
        <v>164</v>
      </c>
      <c r="AX93" s="7">
        <f>VLOOKUP(A:A,'[1]TÜRKİYE YILLAR İHRACAT'!A:G,7,0)</f>
        <v>-10.382513661202186</v>
      </c>
    </row>
    <row r="94" spans="1:50" x14ac:dyDescent="0.25">
      <c r="A94" s="8" t="s">
        <v>124</v>
      </c>
      <c r="B94" s="5">
        <f>VLOOKUP(A:A,'[1]DÜNYA YILLAR İTHALAT MİKTARI'!A:F,2,0)</f>
        <v>10207</v>
      </c>
      <c r="C94" s="5">
        <v>12813</v>
      </c>
      <c r="D94" s="5">
        <f>VLOOKUP(A:A,'[1]DÜNYA YILLAR İTHALAT MİKTARI'!A:F,3,0)</f>
        <v>19841</v>
      </c>
      <c r="E94" s="5">
        <v>21438</v>
      </c>
      <c r="F94" s="5">
        <f>VLOOKUP(A:A,'[1]DÜNYA YILLAR İTHALAT MİKTARI'!A:F,4,0)</f>
        <v>22578</v>
      </c>
      <c r="G94" s="5">
        <v>25847</v>
      </c>
      <c r="H94" s="5">
        <f>VLOOKUP(A:A,'[1]DÜNYA YILLAR İTHALAT MİKTARI'!A:F,5,0)</f>
        <v>27645</v>
      </c>
      <c r="I94" s="5">
        <v>34046</v>
      </c>
      <c r="J94" s="5">
        <f>VLOOKUP(A:A,'[1]DÜNYA YILLAR İTHALAT MİKTARI'!A:F,6,0)</f>
        <v>7276</v>
      </c>
      <c r="K94" s="5">
        <v>7295</v>
      </c>
      <c r="L94" s="6">
        <f t="shared" si="2"/>
        <v>-78.573106972918993</v>
      </c>
      <c r="M94" s="6">
        <f>VLOOKUP($A:$A,'[1]DÜNYA IMPORT TRADE INDC'!$A:$L,2,0)</f>
        <v>7296</v>
      </c>
      <c r="N94" s="6">
        <f>VLOOKUP($A:$A,'[1]DÜNYA IMPORT TRADE INDC'!$A:$L,3,0)</f>
        <v>-7296</v>
      </c>
      <c r="O94" s="6">
        <f>VLOOKUP($A:$A,'[1]DÜNYA IMPORT TRADE INDC'!$A:$L,4,0)</f>
        <v>7276</v>
      </c>
      <c r="P94" s="6">
        <f>VLOOKUP($A:$A,'[1]DÜNYA IMPORT TRADE INDC'!$A:$L,5,0)</f>
        <v>1003</v>
      </c>
      <c r="Q94" s="6">
        <f>VLOOKUP($A:$A,'[1]DÜNYA IMPORT TRADE INDC'!$A:$L,6,0)</f>
        <v>67</v>
      </c>
      <c r="R94" s="6">
        <f>VLOOKUP($A:$A,'[1]DÜNYA IMPORT TRADE INDC'!$A:$L,7,0)</f>
        <v>79</v>
      </c>
      <c r="S94" s="6">
        <f>VLOOKUP($A:$A,'[1]DÜNYA IMPORT TRADE INDC'!$A:$L,8,0)</f>
        <v>-9</v>
      </c>
      <c r="T94" s="6">
        <f t="shared" si="3"/>
        <v>6.7038140980429359E-2</v>
      </c>
      <c r="U94" s="6">
        <f>VLOOKUP($A:$A,'[1]DÜNYA IMPORT TRADE INDC'!$A:$L,10,0)</f>
        <v>5247</v>
      </c>
      <c r="V94" s="7" t="str">
        <f>VLOOKUP($A:$A,'[1]DÜNYA IMPORT TRADE INDC'!$A:$L,11,0)</f>
        <v>0.46</v>
      </c>
      <c r="W94" s="6">
        <f>VLOOKUP($A:$A,'[1]DÜNYA IMPORT TRADE INDC'!$A:$L,12,0)</f>
        <v>0</v>
      </c>
      <c r="X94" s="7">
        <f>VLOOKUP(A:A,'[1]DÜNYA YILLAR İHRACAT MİKTARI'!A:F,2,0)</f>
        <v>0</v>
      </c>
      <c r="Y94" s="7">
        <f>VLOOKUP(A:A,'[1]DÜNYA YILLAR İHRACATI'!A:G,2,0)</f>
        <v>0</v>
      </c>
      <c r="Z94" s="7">
        <f>VLOOKUP(A:A,'[1]DÜNYA YILLAR İHRACAT MİKTARI'!A:F,3,0)</f>
        <v>153</v>
      </c>
      <c r="AA94" s="7">
        <f>VLOOKUP(A:A,'[1]DÜNYA YILLAR İHRACATI'!A:G,3,0)</f>
        <v>149</v>
      </c>
      <c r="AB94" s="7">
        <f>VLOOKUP(A:A,'[1]DÜNYA YILLAR İHRACAT MİKTARI'!A:F,4,0)</f>
        <v>1</v>
      </c>
      <c r="AC94" s="7">
        <f>VLOOKUP(A:A,'[1]DÜNYA YILLAR İHRACATI'!A:G,4,0)</f>
        <v>3</v>
      </c>
      <c r="AD94" s="7">
        <f>VLOOKUP(A:A,'[1]DÜNYA YILLAR İHRACAT MİKTARI'!A:F,5,0)</f>
        <v>13</v>
      </c>
      <c r="AE94" s="7">
        <f>VLOOKUP(A:A,'[1]DÜNYA YILLAR İHRACATI'!A:G,5,0)</f>
        <v>14</v>
      </c>
      <c r="AF94" s="7">
        <f>VLOOKUP(A:A,'[1]DÜNYA YILLAR İHRACAT MİKTARI'!A:F,6,0)</f>
        <v>0</v>
      </c>
      <c r="AG94" s="7">
        <f>VLOOKUP(A:A,'[1]DÜNYA YILLAR İHRACATI'!A:G,6,0)</f>
        <v>0</v>
      </c>
      <c r="AH94" s="7">
        <f>VLOOKUP(A:A,'[1]DÜNYA YILLAR İHRACATI'!A:G,7,0)</f>
        <v>-100</v>
      </c>
      <c r="AI94" s="7" t="e">
        <f>VLOOKUP(A:A,'[1]DÜNYA EXPORT TRADE INDC'!A:L,2,0)</f>
        <v>#N/A</v>
      </c>
      <c r="AJ94" s="7" t="e">
        <f>VLOOKUP(A:A,'[1]DÜNYA EXPORT TRADE INDC'!A:L,3,0)</f>
        <v>#N/A</v>
      </c>
      <c r="AK94" s="7" t="e">
        <f>VLOOKUP(A:A,'[1]DÜNYA EXPORT TRADE INDC'!A:L,4,0)</f>
        <v>#N/A</v>
      </c>
      <c r="AL94" s="7" t="e">
        <f>VLOOKUP(A:A,'[1]DÜNYA EXPORT TRADE INDC'!A:L,6,0)</f>
        <v>#N/A</v>
      </c>
      <c r="AM94" s="7" t="e">
        <f>VLOOKUP(A:A,'[1]DÜNYA EXPORT TRADE INDC'!A:L,7,0)</f>
        <v>#N/A</v>
      </c>
      <c r="AN94" s="7" t="e">
        <f>VLOOKUP(A:A,'[1]DÜNYA EXPORT TRADE INDC'!A:L,8,0)</f>
        <v>#N/A</v>
      </c>
      <c r="AO94" s="7" t="e">
        <f>VLOOKUP(A:A,'[1]DÜNYA EXPORT TRADE INDC'!A:L,9,0)</f>
        <v>#N/A</v>
      </c>
      <c r="AP94" s="7" t="e">
        <f>VLOOKUP(A:A,'[1]DÜNYA EXPORT TRADE INDC'!A:L,10,0)</f>
        <v>#N/A</v>
      </c>
      <c r="AQ94" s="7" t="e">
        <f>VLOOKUP(A:A,'[1]DÜNYA EXPORT TRADE INDC'!A:L,11,0)</f>
        <v>#N/A</v>
      </c>
      <c r="AR94" s="7" t="e">
        <f>VLOOKUP(A:A,'[1]DÜNYA EXPORT TRADE INDC'!A:L,12,0)</f>
        <v>#N/A</v>
      </c>
      <c r="AS94" s="7">
        <f>VLOOKUP(A:A,'[1]TÜRKİYE YILLAR İHRACAT'!A:G,2,0)</f>
        <v>325</v>
      </c>
      <c r="AT94" s="7">
        <f>VLOOKUP(A:A,'[1]TÜRKİYE YILLAR İHRACAT'!A:G,3,0)</f>
        <v>572</v>
      </c>
      <c r="AU94" s="7">
        <f>VLOOKUP(A:A,'[1]TÜRKİYE YILLAR İHRACAT'!A:G,4,0)</f>
        <v>761</v>
      </c>
      <c r="AV94" s="7">
        <f>VLOOKUP(A:A,'[1]TÜRKİYE YILLAR İHRACAT'!A:G,5,0)</f>
        <v>1289</v>
      </c>
      <c r="AW94" s="7">
        <f>VLOOKUP(A:A,'[1]TÜRKİYE YILLAR İHRACAT'!A:G,6,0)</f>
        <v>1852</v>
      </c>
      <c r="AX94" s="7">
        <f>VLOOKUP(A:A,'[1]TÜRKİYE YILLAR İHRACAT'!A:G,7,0)</f>
        <v>43.677269200930951</v>
      </c>
    </row>
    <row r="95" spans="1:50" x14ac:dyDescent="0.25">
      <c r="A95" s="4" t="s">
        <v>125</v>
      </c>
      <c r="B95" s="5">
        <f>VLOOKUP(A:A,'[1]DÜNYA YILLAR İTHALAT MİKTARI'!A:F,2,0)</f>
        <v>13802</v>
      </c>
      <c r="C95" s="5">
        <v>9674</v>
      </c>
      <c r="D95" s="5">
        <f>VLOOKUP(A:A,'[1]DÜNYA YILLAR İTHALAT MİKTARI'!A:F,3,0)</f>
        <v>6326</v>
      </c>
      <c r="E95" s="5">
        <v>4947</v>
      </c>
      <c r="F95" s="5">
        <f>VLOOKUP(A:A,'[1]DÜNYA YILLAR İTHALAT MİKTARI'!A:F,4,0)</f>
        <v>7374</v>
      </c>
      <c r="G95" s="5">
        <v>6878</v>
      </c>
      <c r="H95" s="5">
        <f>VLOOKUP(A:A,'[1]DÜNYA YILLAR İTHALAT MİKTARI'!A:F,5,0)</f>
        <v>8222</v>
      </c>
      <c r="I95" s="5">
        <v>7790</v>
      </c>
      <c r="J95" s="5">
        <f>VLOOKUP(A:A,'[1]DÜNYA YILLAR İTHALAT MİKTARI'!A:F,6,0)</f>
        <v>8353</v>
      </c>
      <c r="K95" s="5">
        <v>6336</v>
      </c>
      <c r="L95" s="6">
        <f t="shared" si="2"/>
        <v>-18.664955070603337</v>
      </c>
      <c r="M95" s="6">
        <f>VLOOKUP($A:$A,'[1]DÜNYA IMPORT TRADE INDC'!$A:$L,2,0)</f>
        <v>6336</v>
      </c>
      <c r="N95" s="6">
        <f>VLOOKUP($A:$A,'[1]DÜNYA IMPORT TRADE INDC'!$A:$L,3,0)</f>
        <v>-6300</v>
      </c>
      <c r="O95" s="6">
        <f>VLOOKUP($A:$A,'[1]DÜNYA IMPORT TRADE INDC'!$A:$L,4,0)</f>
        <v>8353</v>
      </c>
      <c r="P95" s="6">
        <f>VLOOKUP($A:$A,'[1]DÜNYA IMPORT TRADE INDC'!$A:$L,5,0)</f>
        <v>759</v>
      </c>
      <c r="Q95" s="6">
        <f>VLOOKUP($A:$A,'[1]DÜNYA IMPORT TRADE INDC'!$A:$L,6,0)</f>
        <v>-4</v>
      </c>
      <c r="R95" s="6">
        <f>VLOOKUP($A:$A,'[1]DÜNYA IMPORT TRADE INDC'!$A:$L,7,0)</f>
        <v>-7</v>
      </c>
      <c r="S95" s="6">
        <f>VLOOKUP($A:$A,'[1]DÜNYA IMPORT TRADE INDC'!$A:$L,8,0)</f>
        <v>-19</v>
      </c>
      <c r="T95" s="6">
        <f t="shared" si="3"/>
        <v>5.8225313399862984E-2</v>
      </c>
      <c r="U95" s="6">
        <f>VLOOKUP($A:$A,'[1]DÜNYA IMPORT TRADE INDC'!$A:$L,10,0)</f>
        <v>2995</v>
      </c>
      <c r="V95" s="7" t="str">
        <f>VLOOKUP($A:$A,'[1]DÜNYA IMPORT TRADE INDC'!$A:$L,11,0)</f>
        <v>0.25</v>
      </c>
      <c r="W95" s="6">
        <f>VLOOKUP($A:$A,'[1]DÜNYA IMPORT TRADE INDC'!$A:$L,12,0)</f>
        <v>10</v>
      </c>
      <c r="X95" s="7">
        <f>VLOOKUP(A:A,'[1]DÜNYA YILLAR İHRACAT MİKTARI'!A:F,2,0)</f>
        <v>20</v>
      </c>
      <c r="Y95" s="7">
        <f>VLOOKUP(A:A,'[1]DÜNYA YILLAR İHRACATI'!A:G,2,0)</f>
        <v>30</v>
      </c>
      <c r="Z95" s="7">
        <f>VLOOKUP(A:A,'[1]DÜNYA YILLAR İHRACAT MİKTARI'!A:F,3,0)</f>
        <v>0</v>
      </c>
      <c r="AA95" s="7">
        <f>VLOOKUP(A:A,'[1]DÜNYA YILLAR İHRACATI'!A:G,3,0)</f>
        <v>2</v>
      </c>
      <c r="AB95" s="7">
        <f>VLOOKUP(A:A,'[1]DÜNYA YILLAR İHRACAT MİKTARI'!A:F,4,0)</f>
        <v>0</v>
      </c>
      <c r="AC95" s="7">
        <f>VLOOKUP(A:A,'[1]DÜNYA YILLAR İHRACATI'!A:G,4,0)</f>
        <v>0</v>
      </c>
      <c r="AD95" s="7">
        <f>VLOOKUP(A:A,'[1]DÜNYA YILLAR İHRACAT MİKTARI'!A:F,5,0)</f>
        <v>0</v>
      </c>
      <c r="AE95" s="7">
        <f>VLOOKUP(A:A,'[1]DÜNYA YILLAR İHRACATI'!A:G,5,0)</f>
        <v>0</v>
      </c>
      <c r="AF95" s="7">
        <f>VLOOKUP(A:A,'[1]DÜNYA YILLAR İHRACAT MİKTARI'!A:F,6,0)</f>
        <v>27</v>
      </c>
      <c r="AG95" s="7">
        <f>VLOOKUP(A:A,'[1]DÜNYA YILLAR İHRACATI'!A:G,6,0)</f>
        <v>36</v>
      </c>
      <c r="AH95" s="7" t="e">
        <f>VLOOKUP(A:A,'[1]DÜNYA YILLAR İHRACATI'!A:G,7,0)</f>
        <v>#DIV/0!</v>
      </c>
      <c r="AI95" s="7">
        <f>VLOOKUP(A:A,'[1]DÜNYA EXPORT TRADE INDC'!A:L,2,0)</f>
        <v>36</v>
      </c>
      <c r="AJ95" s="7">
        <f>VLOOKUP(A:A,'[1]DÜNYA EXPORT TRADE INDC'!A:L,3,0)</f>
        <v>-6300</v>
      </c>
      <c r="AK95" s="7">
        <f>VLOOKUP(A:A,'[1]DÜNYA EXPORT TRADE INDC'!A:L,4,0)</f>
        <v>27</v>
      </c>
      <c r="AL95" s="7">
        <f>VLOOKUP(A:A,'[1]DÜNYA EXPORT TRADE INDC'!A:L,6,0)</f>
        <v>1333</v>
      </c>
      <c r="AM95" s="7">
        <f>VLOOKUP(A:A,'[1]DÜNYA EXPORT TRADE INDC'!A:L,7,0)</f>
        <v>-3</v>
      </c>
      <c r="AN95" s="7">
        <f>VLOOKUP(A:A,'[1]DÜNYA EXPORT TRADE INDC'!A:L,8,0)</f>
        <v>8</v>
      </c>
      <c r="AO95" s="7">
        <f>VLOOKUP(A:A,'[1]DÜNYA EXPORT TRADE INDC'!A:L,9,0)</f>
        <v>0</v>
      </c>
      <c r="AP95" s="7">
        <f>VLOOKUP(A:A,'[1]DÜNYA EXPORT TRADE INDC'!A:L,10,0)</f>
        <v>0</v>
      </c>
      <c r="AQ95" s="7">
        <f>VLOOKUP(A:A,'[1]DÜNYA EXPORT TRADE INDC'!A:L,11,0)</f>
        <v>825</v>
      </c>
      <c r="AR95" s="7" t="str">
        <f>VLOOKUP(A:A,'[1]DÜNYA EXPORT TRADE INDC'!A:L,12,0)</f>
        <v>0.63</v>
      </c>
      <c r="AS95" s="7">
        <f>VLOOKUP(A:A,'[1]TÜRKİYE YILLAR İHRACAT'!A:G,2,0)</f>
        <v>212</v>
      </c>
      <c r="AT95" s="7">
        <f>VLOOKUP(A:A,'[1]TÜRKİYE YILLAR İHRACAT'!A:G,3,0)</f>
        <v>211</v>
      </c>
      <c r="AU95" s="7">
        <f>VLOOKUP(A:A,'[1]TÜRKİYE YILLAR İHRACAT'!A:G,4,0)</f>
        <v>320</v>
      </c>
      <c r="AV95" s="7">
        <f>VLOOKUP(A:A,'[1]TÜRKİYE YILLAR İHRACAT'!A:G,5,0)</f>
        <v>733</v>
      </c>
      <c r="AW95" s="7">
        <f>VLOOKUP(A:A,'[1]TÜRKİYE YILLAR İHRACAT'!A:G,6,0)</f>
        <v>679</v>
      </c>
      <c r="AX95" s="7">
        <f>VLOOKUP(A:A,'[1]TÜRKİYE YILLAR İHRACAT'!A:G,7,0)</f>
        <v>-7.3669849931787175</v>
      </c>
    </row>
    <row r="96" spans="1:50" x14ac:dyDescent="0.25">
      <c r="A96" s="8" t="s">
        <v>126</v>
      </c>
      <c r="B96" s="5">
        <f>VLOOKUP(A:A,'[1]DÜNYA YILLAR İTHALAT MİKTARI'!A:F,2,0)</f>
        <v>18891</v>
      </c>
      <c r="C96" s="5">
        <v>14632</v>
      </c>
      <c r="D96" s="5">
        <f>VLOOKUP(A:A,'[1]DÜNYA YILLAR İTHALAT MİKTARI'!A:F,3,0)</f>
        <v>14494</v>
      </c>
      <c r="E96" s="5">
        <v>11338</v>
      </c>
      <c r="F96" s="5">
        <f>VLOOKUP(A:A,'[1]DÜNYA YILLAR İTHALAT MİKTARI'!A:F,4,0)</f>
        <v>14201</v>
      </c>
      <c r="G96" s="5">
        <v>9666</v>
      </c>
      <c r="H96" s="5">
        <f>VLOOKUP(A:A,'[1]DÜNYA YILLAR İTHALAT MİKTARI'!A:F,5,0)</f>
        <v>9691</v>
      </c>
      <c r="I96" s="5">
        <v>6241</v>
      </c>
      <c r="J96" s="5">
        <f>VLOOKUP(A:A,'[1]DÜNYA YILLAR İTHALAT MİKTARI'!A:F,6,0)</f>
        <v>6499</v>
      </c>
      <c r="K96" s="5">
        <v>6296</v>
      </c>
      <c r="L96" s="6">
        <f t="shared" si="2"/>
        <v>0.88126902739945523</v>
      </c>
      <c r="M96" s="6">
        <f>VLOOKUP($A:$A,'[1]DÜNYA IMPORT TRADE INDC'!$A:$L,2,0)</f>
        <v>6296</v>
      </c>
      <c r="N96" s="6">
        <f>VLOOKUP($A:$A,'[1]DÜNYA IMPORT TRADE INDC'!$A:$L,3,0)</f>
        <v>-4897</v>
      </c>
      <c r="O96" s="6">
        <f>VLOOKUP($A:$A,'[1]DÜNYA IMPORT TRADE INDC'!$A:$L,4,0)</f>
        <v>6499</v>
      </c>
      <c r="P96" s="6">
        <f>VLOOKUP($A:$A,'[1]DÜNYA IMPORT TRADE INDC'!$A:$L,5,0)</f>
        <v>969</v>
      </c>
      <c r="Q96" s="6">
        <f>VLOOKUP($A:$A,'[1]DÜNYA IMPORT TRADE INDC'!$A:$L,6,0)</f>
        <v>-20</v>
      </c>
      <c r="R96" s="6">
        <f>VLOOKUP($A:$A,'[1]DÜNYA IMPORT TRADE INDC'!$A:$L,7,0)</f>
        <v>-22</v>
      </c>
      <c r="S96" s="6">
        <f>VLOOKUP($A:$A,'[1]DÜNYA IMPORT TRADE INDC'!$A:$L,8,0)</f>
        <v>1</v>
      </c>
      <c r="T96" s="6">
        <f t="shared" si="3"/>
        <v>5.7857729350621424E-2</v>
      </c>
      <c r="U96" s="6">
        <f>VLOOKUP($A:$A,'[1]DÜNYA IMPORT TRADE INDC'!$A:$L,10,0)</f>
        <v>3054</v>
      </c>
      <c r="V96" s="7" t="str">
        <f>VLOOKUP($A:$A,'[1]DÜNYA IMPORT TRADE INDC'!$A:$L,11,0)</f>
        <v>0.36</v>
      </c>
      <c r="W96" s="6">
        <f>VLOOKUP($A:$A,'[1]DÜNYA IMPORT TRADE INDC'!$A:$L,12,0)</f>
        <v>12</v>
      </c>
      <c r="X96" s="7">
        <f>VLOOKUP(A:A,'[1]DÜNYA YILLAR İHRACAT MİKTARI'!A:F,2,0)</f>
        <v>229</v>
      </c>
      <c r="Y96" s="7">
        <f>VLOOKUP(A:A,'[1]DÜNYA YILLAR İHRACATI'!A:G,2,0)</f>
        <v>932</v>
      </c>
      <c r="Z96" s="7">
        <f>VLOOKUP(A:A,'[1]DÜNYA YILLAR İHRACAT MİKTARI'!A:F,3,0)</f>
        <v>101</v>
      </c>
      <c r="AA96" s="7">
        <f>VLOOKUP(A:A,'[1]DÜNYA YILLAR İHRACATI'!A:G,3,0)</f>
        <v>396</v>
      </c>
      <c r="AB96" s="7">
        <f>VLOOKUP(A:A,'[1]DÜNYA YILLAR İHRACAT MİKTARI'!A:F,4,0)</f>
        <v>716</v>
      </c>
      <c r="AC96" s="7">
        <f>VLOOKUP(A:A,'[1]DÜNYA YILLAR İHRACATI'!A:G,4,0)</f>
        <v>524</v>
      </c>
      <c r="AD96" s="7">
        <f>VLOOKUP(A:A,'[1]DÜNYA YILLAR İHRACAT MİKTARI'!A:F,5,0)</f>
        <v>1529</v>
      </c>
      <c r="AE96" s="7">
        <f>VLOOKUP(A:A,'[1]DÜNYA YILLAR İHRACATI'!A:G,5,0)</f>
        <v>3342</v>
      </c>
      <c r="AF96" s="7">
        <f>VLOOKUP(A:A,'[1]DÜNYA YILLAR İHRACAT MİKTARI'!A:F,6,0)</f>
        <v>763</v>
      </c>
      <c r="AG96" s="7">
        <f>VLOOKUP(A:A,'[1]DÜNYA YILLAR İHRACATI'!A:G,6,0)</f>
        <v>1399</v>
      </c>
      <c r="AH96" s="7">
        <f>VLOOKUP(A:A,'[1]DÜNYA YILLAR İHRACATI'!A:G,7,0)</f>
        <v>-58.138839018551771</v>
      </c>
      <c r="AI96" s="7">
        <f>VLOOKUP(A:A,'[1]DÜNYA EXPORT TRADE INDC'!A:L,2,0)</f>
        <v>1399</v>
      </c>
      <c r="AJ96" s="7">
        <f>VLOOKUP(A:A,'[1]DÜNYA EXPORT TRADE INDC'!A:L,3,0)</f>
        <v>-4897</v>
      </c>
      <c r="AK96" s="7">
        <f>VLOOKUP(A:A,'[1]DÜNYA EXPORT TRADE INDC'!A:L,4,0)</f>
        <v>763</v>
      </c>
      <c r="AL96" s="7">
        <f>VLOOKUP(A:A,'[1]DÜNYA EXPORT TRADE INDC'!A:L,6,0)</f>
        <v>1834</v>
      </c>
      <c r="AM96" s="7">
        <f>VLOOKUP(A:A,'[1]DÜNYA EXPORT TRADE INDC'!A:L,7,0)</f>
        <v>34</v>
      </c>
      <c r="AN96" s="7">
        <f>VLOOKUP(A:A,'[1]DÜNYA EXPORT TRADE INDC'!A:L,8,0)</f>
        <v>67</v>
      </c>
      <c r="AO96" s="7">
        <f>VLOOKUP(A:A,'[1]DÜNYA EXPORT TRADE INDC'!A:L,9,0)</f>
        <v>-58</v>
      </c>
      <c r="AP96" s="7">
        <f>VLOOKUP(A:A,'[1]DÜNYA EXPORT TRADE INDC'!A:L,10,0)</f>
        <v>0</v>
      </c>
      <c r="AQ96" s="7">
        <f>VLOOKUP(A:A,'[1]DÜNYA EXPORT TRADE INDC'!A:L,11,0)</f>
        <v>1345</v>
      </c>
      <c r="AR96" s="7" t="str">
        <f>VLOOKUP(A:A,'[1]DÜNYA EXPORT TRADE INDC'!A:L,12,0)</f>
        <v>0.25</v>
      </c>
      <c r="AS96" s="7" t="e">
        <f>VLOOKUP(A:A,'[1]TÜRKİYE YILLAR İHRACAT'!A:G,2,0)</f>
        <v>#N/A</v>
      </c>
      <c r="AT96" s="7" t="e">
        <f>VLOOKUP(A:A,'[1]TÜRKİYE YILLAR İHRACAT'!A:G,3,0)</f>
        <v>#N/A</v>
      </c>
      <c r="AU96" s="7" t="e">
        <f>VLOOKUP(A:A,'[1]TÜRKİYE YILLAR İHRACAT'!A:G,4,0)</f>
        <v>#N/A</v>
      </c>
      <c r="AV96" s="7" t="e">
        <f>VLOOKUP(A:A,'[1]TÜRKİYE YILLAR İHRACAT'!A:G,5,0)</f>
        <v>#N/A</v>
      </c>
      <c r="AW96" s="7" t="e">
        <f>VLOOKUP(A:A,'[1]TÜRKİYE YILLAR İHRACAT'!A:G,6,0)</f>
        <v>#N/A</v>
      </c>
      <c r="AX96" s="7" t="e">
        <f>VLOOKUP(A:A,'[1]TÜRKİYE YILLAR İHRACAT'!A:G,7,0)</f>
        <v>#N/A</v>
      </c>
    </row>
    <row r="97" spans="1:50" x14ac:dyDescent="0.25">
      <c r="A97" s="4" t="s">
        <v>127</v>
      </c>
      <c r="B97" s="5">
        <f>VLOOKUP(A:A,'[1]DÜNYA YILLAR İTHALAT MİKTARI'!A:F,2,0)</f>
        <v>4280</v>
      </c>
      <c r="C97" s="5">
        <v>2825</v>
      </c>
      <c r="D97" s="5">
        <f>VLOOKUP(A:A,'[1]DÜNYA YILLAR İTHALAT MİKTARI'!A:F,3,0)</f>
        <v>2265</v>
      </c>
      <c r="E97" s="5">
        <v>1848</v>
      </c>
      <c r="F97" s="5">
        <f>VLOOKUP(A:A,'[1]DÜNYA YILLAR İTHALAT MİKTARI'!A:F,4,0)</f>
        <v>3200</v>
      </c>
      <c r="G97" s="5">
        <v>2825</v>
      </c>
      <c r="H97" s="5">
        <f>VLOOKUP(A:A,'[1]DÜNYA YILLAR İTHALAT MİKTARI'!A:F,5,0)</f>
        <v>4685</v>
      </c>
      <c r="I97" s="5">
        <v>4065</v>
      </c>
      <c r="J97" s="5">
        <f>VLOOKUP(A:A,'[1]DÜNYA YILLAR İTHALAT MİKTARI'!A:F,6,0)</f>
        <v>11025</v>
      </c>
      <c r="K97" s="5">
        <v>5786</v>
      </c>
      <c r="L97" s="6">
        <f t="shared" si="2"/>
        <v>42.337023370233702</v>
      </c>
      <c r="M97" s="6">
        <f>VLOOKUP($A:$A,'[1]DÜNYA IMPORT TRADE INDC'!$A:$L,2,0)</f>
        <v>5786</v>
      </c>
      <c r="N97" s="6">
        <f>VLOOKUP($A:$A,'[1]DÜNYA IMPORT TRADE INDC'!$A:$L,3,0)</f>
        <v>70433</v>
      </c>
      <c r="O97" s="6">
        <f>VLOOKUP($A:$A,'[1]DÜNYA IMPORT TRADE INDC'!$A:$L,4,0)</f>
        <v>11025</v>
      </c>
      <c r="P97" s="6">
        <f>VLOOKUP($A:$A,'[1]DÜNYA IMPORT TRADE INDC'!$A:$L,5,0)</f>
        <v>525</v>
      </c>
      <c r="Q97" s="6">
        <f>VLOOKUP($A:$A,'[1]DÜNYA IMPORT TRADE INDC'!$A:$L,6,0)</f>
        <v>25</v>
      </c>
      <c r="R97" s="6">
        <f>VLOOKUP($A:$A,'[1]DÜNYA IMPORT TRADE INDC'!$A:$L,7,0)</f>
        <v>30</v>
      </c>
      <c r="S97" s="6">
        <f>VLOOKUP($A:$A,'[1]DÜNYA IMPORT TRADE INDC'!$A:$L,8,0)</f>
        <v>42</v>
      </c>
      <c r="T97" s="6">
        <f t="shared" si="3"/>
        <v>5.3171032722791549E-2</v>
      </c>
      <c r="U97" s="6">
        <f>VLOOKUP($A:$A,'[1]DÜNYA IMPORT TRADE INDC'!$A:$L,10,0)</f>
        <v>1191</v>
      </c>
      <c r="V97" s="7" t="str">
        <f>VLOOKUP($A:$A,'[1]DÜNYA IMPORT TRADE INDC'!$A:$L,11,0)</f>
        <v>0.19</v>
      </c>
      <c r="W97" s="7" t="str">
        <f>VLOOKUP($A:$A,'[1]DÜNYA IMPORT TRADE INDC'!$A:$L,12,0)</f>
        <v>0.1</v>
      </c>
      <c r="X97" s="7">
        <f>VLOOKUP(A:A,'[1]DÜNYA YILLAR İHRACAT MİKTARI'!A:F,2,0)</f>
        <v>20291</v>
      </c>
      <c r="Y97" s="7">
        <f>VLOOKUP(A:A,'[1]DÜNYA YILLAR İHRACATI'!A:G,2,0)</f>
        <v>8845</v>
      </c>
      <c r="Z97" s="7">
        <f>VLOOKUP(A:A,'[1]DÜNYA YILLAR İHRACAT MİKTARI'!A:F,3,0)</f>
        <v>19580</v>
      </c>
      <c r="AA97" s="7">
        <f>VLOOKUP(A:A,'[1]DÜNYA YILLAR İHRACATI'!A:G,3,0)</f>
        <v>8876</v>
      </c>
      <c r="AB97" s="7">
        <f>VLOOKUP(A:A,'[1]DÜNYA YILLAR İHRACAT MİKTARI'!A:F,4,0)</f>
        <v>26455</v>
      </c>
      <c r="AC97" s="7">
        <f>VLOOKUP(A:A,'[1]DÜNYA YILLAR İHRACATI'!A:G,4,0)</f>
        <v>12302</v>
      </c>
      <c r="AD97" s="7">
        <f>VLOOKUP(A:A,'[1]DÜNYA YILLAR İHRACAT MİKTARI'!A:F,5,0)</f>
        <v>43047</v>
      </c>
      <c r="AE97" s="7">
        <f>VLOOKUP(A:A,'[1]DÜNYA YILLAR İHRACATI'!A:G,5,0)</f>
        <v>16032</v>
      </c>
      <c r="AF97" s="7">
        <f>VLOOKUP(A:A,'[1]DÜNYA YILLAR İHRACAT MİKTARI'!A:F,6,0)</f>
        <v>262639</v>
      </c>
      <c r="AG97" s="7">
        <f>VLOOKUP(A:A,'[1]DÜNYA YILLAR İHRACATI'!A:G,6,0)</f>
        <v>76219</v>
      </c>
      <c r="AH97" s="7">
        <f>VLOOKUP(A:A,'[1]DÜNYA YILLAR İHRACATI'!A:G,7,0)</f>
        <v>375.41791417165672</v>
      </c>
      <c r="AI97" s="7">
        <f>VLOOKUP(A:A,'[1]DÜNYA EXPORT TRADE INDC'!A:L,2,0)</f>
        <v>76219</v>
      </c>
      <c r="AJ97" s="7">
        <f>VLOOKUP(A:A,'[1]DÜNYA EXPORT TRADE INDC'!A:L,3,0)</f>
        <v>70433</v>
      </c>
      <c r="AK97" s="7">
        <f>VLOOKUP(A:A,'[1]DÜNYA EXPORT TRADE INDC'!A:L,4,0)</f>
        <v>262639</v>
      </c>
      <c r="AL97" s="7">
        <f>VLOOKUP(A:A,'[1]DÜNYA EXPORT TRADE INDC'!A:L,6,0)</f>
        <v>290</v>
      </c>
      <c r="AM97" s="7">
        <f>VLOOKUP(A:A,'[1]DÜNYA EXPORT TRADE INDC'!A:L,7,0)</f>
        <v>63</v>
      </c>
      <c r="AN97" s="7">
        <f>VLOOKUP(A:A,'[1]DÜNYA EXPORT TRADE INDC'!A:L,8,0)</f>
        <v>81</v>
      </c>
      <c r="AO97" s="7">
        <f>VLOOKUP(A:A,'[1]DÜNYA EXPORT TRADE INDC'!A:L,9,0)</f>
        <v>375</v>
      </c>
      <c r="AP97" s="7">
        <f>VLOOKUP(A:A,'[1]DÜNYA EXPORT TRADE INDC'!A:L,10,0)</f>
        <v>0.7</v>
      </c>
      <c r="AQ97" s="7">
        <f>VLOOKUP(A:A,'[1]DÜNYA EXPORT TRADE INDC'!A:L,11,0)</f>
        <v>3235</v>
      </c>
      <c r="AR97" s="7" t="str">
        <f>VLOOKUP(A:A,'[1]DÜNYA EXPORT TRADE INDC'!A:L,12,0)</f>
        <v>0.21</v>
      </c>
      <c r="AS97" s="7">
        <f>VLOOKUP(A:A,'[1]TÜRKİYE YILLAR İHRACAT'!A:G,2,0)</f>
        <v>0</v>
      </c>
      <c r="AT97" s="7">
        <f>VLOOKUP(A:A,'[1]TÜRKİYE YILLAR İHRACAT'!A:G,3,0)</f>
        <v>0</v>
      </c>
      <c r="AU97" s="7">
        <f>VLOOKUP(A:A,'[1]TÜRKİYE YILLAR İHRACAT'!A:G,4,0)</f>
        <v>0</v>
      </c>
      <c r="AV97" s="7">
        <f>VLOOKUP(A:A,'[1]TÜRKİYE YILLAR İHRACAT'!A:G,5,0)</f>
        <v>31</v>
      </c>
      <c r="AW97" s="7">
        <f>VLOOKUP(A:A,'[1]TÜRKİYE YILLAR İHRACAT'!A:G,6,0)</f>
        <v>28</v>
      </c>
      <c r="AX97" s="7">
        <f>VLOOKUP(A:A,'[1]TÜRKİYE YILLAR İHRACAT'!A:G,7,0)</f>
        <v>-9.67741935483871</v>
      </c>
    </row>
    <row r="98" spans="1:50" x14ac:dyDescent="0.25">
      <c r="A98" s="8" t="s">
        <v>128</v>
      </c>
      <c r="B98" s="5">
        <f>VLOOKUP(A:A,'[1]DÜNYA YILLAR İTHALAT MİKTARI'!A:F,2,0)</f>
        <v>10103</v>
      </c>
      <c r="C98" s="5">
        <v>4255</v>
      </c>
      <c r="D98" s="5">
        <f>VLOOKUP(A:A,'[1]DÜNYA YILLAR İTHALAT MİKTARI'!A:F,3,0)</f>
        <v>10008</v>
      </c>
      <c r="E98" s="5">
        <v>3715</v>
      </c>
      <c r="F98" s="5">
        <f>VLOOKUP(A:A,'[1]DÜNYA YILLAR İTHALAT MİKTARI'!A:F,4,0)</f>
        <v>7845</v>
      </c>
      <c r="G98" s="5">
        <v>2614</v>
      </c>
      <c r="H98" s="5">
        <f>VLOOKUP(A:A,'[1]DÜNYA YILLAR İTHALAT MİKTARI'!A:F,5,0)</f>
        <v>7652</v>
      </c>
      <c r="I98" s="5">
        <v>2331</v>
      </c>
      <c r="J98" s="5">
        <f>VLOOKUP(A:A,'[1]DÜNYA YILLAR İTHALAT MİKTARI'!A:F,6,0)</f>
        <v>5656</v>
      </c>
      <c r="K98" s="5">
        <v>5652</v>
      </c>
      <c r="L98" s="6">
        <f t="shared" si="2"/>
        <v>142.47104247104247</v>
      </c>
      <c r="M98" s="6">
        <f>VLOOKUP($A:$A,'[1]DÜNYA IMPORT TRADE INDC'!$A:$L,2,0)</f>
        <v>5652</v>
      </c>
      <c r="N98" s="6">
        <f>VLOOKUP($A:$A,'[1]DÜNYA IMPORT TRADE INDC'!$A:$L,3,0)</f>
        <v>-5628</v>
      </c>
      <c r="O98" s="6">
        <f>VLOOKUP($A:$A,'[1]DÜNYA IMPORT TRADE INDC'!$A:$L,4,0)</f>
        <v>5656</v>
      </c>
      <c r="P98" s="6">
        <f>VLOOKUP($A:$A,'[1]DÜNYA IMPORT TRADE INDC'!$A:$L,5,0)</f>
        <v>999</v>
      </c>
      <c r="Q98" s="6">
        <f>VLOOKUP($A:$A,'[1]DÜNYA IMPORT TRADE INDC'!$A:$L,6,0)</f>
        <v>8</v>
      </c>
      <c r="R98" s="6">
        <f>VLOOKUP($A:$A,'[1]DÜNYA IMPORT TRADE INDC'!$A:$L,7,0)</f>
        <v>-1</v>
      </c>
      <c r="S98" s="6">
        <f>VLOOKUP($A:$A,'[1]DÜNYA IMPORT TRADE INDC'!$A:$L,8,0)</f>
        <v>33</v>
      </c>
      <c r="T98" s="6">
        <f t="shared" si="3"/>
        <v>5.1939626157832319E-2</v>
      </c>
      <c r="U98" s="6">
        <f>VLOOKUP($A:$A,'[1]DÜNYA IMPORT TRADE INDC'!$A:$L,10,0)</f>
        <v>1469</v>
      </c>
      <c r="V98" s="7" t="str">
        <f>VLOOKUP($A:$A,'[1]DÜNYA IMPORT TRADE INDC'!$A:$L,11,0)</f>
        <v>0.66</v>
      </c>
      <c r="W98" s="6">
        <f>VLOOKUP($A:$A,'[1]DÜNYA IMPORT TRADE INDC'!$A:$L,12,0)</f>
        <v>42590</v>
      </c>
      <c r="X98" s="7">
        <f>VLOOKUP(A:A,'[1]DÜNYA YILLAR İHRACAT MİKTARI'!A:F,2,0)</f>
        <v>28</v>
      </c>
      <c r="Y98" s="7">
        <f>VLOOKUP(A:A,'[1]DÜNYA YILLAR İHRACATI'!A:G,2,0)</f>
        <v>14</v>
      </c>
      <c r="Z98" s="7">
        <f>VLOOKUP(A:A,'[1]DÜNYA YILLAR İHRACAT MİKTARI'!A:F,3,0)</f>
        <v>195</v>
      </c>
      <c r="AA98" s="7">
        <f>VLOOKUP(A:A,'[1]DÜNYA YILLAR İHRACATI'!A:G,3,0)</f>
        <v>92</v>
      </c>
      <c r="AB98" s="7">
        <f>VLOOKUP(A:A,'[1]DÜNYA YILLAR İHRACAT MİKTARI'!A:F,4,0)</f>
        <v>260</v>
      </c>
      <c r="AC98" s="7">
        <f>VLOOKUP(A:A,'[1]DÜNYA YILLAR İHRACATI'!A:G,4,0)</f>
        <v>150</v>
      </c>
      <c r="AD98" s="7">
        <f>VLOOKUP(A:A,'[1]DÜNYA YILLAR İHRACAT MİKTARI'!A:F,5,0)</f>
        <v>144</v>
      </c>
      <c r="AE98" s="7">
        <f>VLOOKUP(A:A,'[1]DÜNYA YILLAR İHRACATI'!A:G,5,0)</f>
        <v>90</v>
      </c>
      <c r="AF98" s="7">
        <f>VLOOKUP(A:A,'[1]DÜNYA YILLAR İHRACAT MİKTARI'!A:F,6,0)</f>
        <v>43</v>
      </c>
      <c r="AG98" s="7">
        <f>VLOOKUP(A:A,'[1]DÜNYA YILLAR İHRACATI'!A:G,6,0)</f>
        <v>23</v>
      </c>
      <c r="AH98" s="7">
        <f>VLOOKUP(A:A,'[1]DÜNYA YILLAR İHRACATI'!A:G,7,0)</f>
        <v>-74.444444444444443</v>
      </c>
      <c r="AI98" s="7">
        <f>VLOOKUP(A:A,'[1]DÜNYA EXPORT TRADE INDC'!A:L,2,0)</f>
        <v>24</v>
      </c>
      <c r="AJ98" s="7">
        <f>VLOOKUP(A:A,'[1]DÜNYA EXPORT TRADE INDC'!A:L,3,0)</f>
        <v>-5628</v>
      </c>
      <c r="AK98" s="7">
        <f>VLOOKUP(A:A,'[1]DÜNYA EXPORT TRADE INDC'!A:L,4,0)</f>
        <v>43</v>
      </c>
      <c r="AL98" s="7">
        <f>VLOOKUP(A:A,'[1]DÜNYA EXPORT TRADE INDC'!A:L,6,0)</f>
        <v>558</v>
      </c>
      <c r="AM98" s="7">
        <f>VLOOKUP(A:A,'[1]DÜNYA EXPORT TRADE INDC'!A:L,7,0)</f>
        <v>7</v>
      </c>
      <c r="AN98" s="7">
        <f>VLOOKUP(A:A,'[1]DÜNYA EXPORT TRADE INDC'!A:L,8,0)</f>
        <v>4</v>
      </c>
      <c r="AO98" s="7">
        <f>VLOOKUP(A:A,'[1]DÜNYA EXPORT TRADE INDC'!A:L,9,0)</f>
        <v>-79</v>
      </c>
      <c r="AP98" s="7">
        <f>VLOOKUP(A:A,'[1]DÜNYA EXPORT TRADE INDC'!A:L,10,0)</f>
        <v>0</v>
      </c>
      <c r="AQ98" s="7">
        <f>VLOOKUP(A:A,'[1]DÜNYA EXPORT TRADE INDC'!A:L,11,0)</f>
        <v>1852</v>
      </c>
      <c r="AR98" s="7">
        <f>VLOOKUP(A:A,'[1]DÜNYA EXPORT TRADE INDC'!A:L,12,0)</f>
        <v>1</v>
      </c>
      <c r="AS98" s="7">
        <f>VLOOKUP(A:A,'[1]TÜRKİYE YILLAR İHRACAT'!A:G,2,0)</f>
        <v>3484</v>
      </c>
      <c r="AT98" s="7">
        <f>VLOOKUP(A:A,'[1]TÜRKİYE YILLAR İHRACAT'!A:G,3,0)</f>
        <v>1946</v>
      </c>
      <c r="AU98" s="7">
        <f>VLOOKUP(A:A,'[1]TÜRKİYE YILLAR İHRACAT'!A:G,4,0)</f>
        <v>2956</v>
      </c>
      <c r="AV98" s="7">
        <f>VLOOKUP(A:A,'[1]TÜRKİYE YILLAR İHRACAT'!A:G,5,0)</f>
        <v>3653</v>
      </c>
      <c r="AW98" s="7">
        <f>VLOOKUP(A:A,'[1]TÜRKİYE YILLAR İHRACAT'!A:G,6,0)</f>
        <v>4484</v>
      </c>
      <c r="AX98" s="7">
        <f>VLOOKUP(A:A,'[1]TÜRKİYE YILLAR İHRACAT'!A:G,7,0)</f>
        <v>22.748425951272928</v>
      </c>
    </row>
    <row r="99" spans="1:50" x14ac:dyDescent="0.25">
      <c r="A99" s="4" t="s">
        <v>129</v>
      </c>
      <c r="B99" s="5">
        <f>VLOOKUP(A:A,'[1]DÜNYA YILLAR İTHALAT MİKTARI'!A:F,2,0)</f>
        <v>1269</v>
      </c>
      <c r="C99" s="5">
        <v>841</v>
      </c>
      <c r="D99" s="5">
        <f>VLOOKUP(A:A,'[1]DÜNYA YILLAR İTHALAT MİKTARI'!A:F,3,0)</f>
        <v>1147</v>
      </c>
      <c r="E99" s="5">
        <v>592</v>
      </c>
      <c r="F99" s="5">
        <f>VLOOKUP(A:A,'[1]DÜNYA YILLAR İTHALAT MİKTARI'!A:F,4,0)</f>
        <v>0</v>
      </c>
      <c r="G99" s="5"/>
      <c r="H99" s="5">
        <f>VLOOKUP(A:A,'[1]DÜNYA YILLAR İTHALAT MİKTARI'!A:F,5,0)</f>
        <v>1755</v>
      </c>
      <c r="I99" s="5">
        <v>1479</v>
      </c>
      <c r="J99" s="5">
        <f>VLOOKUP(A:A,'[1]DÜNYA YILLAR İTHALAT MİKTARI'!A:F,6,0)</f>
        <v>6419</v>
      </c>
      <c r="K99" s="5">
        <v>5567</v>
      </c>
      <c r="L99" s="6">
        <f t="shared" si="2"/>
        <v>276.40297498309667</v>
      </c>
      <c r="M99" s="6">
        <f>VLOOKUP($A:$A,'[1]DÜNYA IMPORT TRADE INDC'!$A:$L,2,0)</f>
        <v>5567</v>
      </c>
      <c r="N99" s="6">
        <f>VLOOKUP($A:$A,'[1]DÜNYA IMPORT TRADE INDC'!$A:$L,3,0)</f>
        <v>-4710</v>
      </c>
      <c r="O99" s="6">
        <f>VLOOKUP($A:$A,'[1]DÜNYA IMPORT TRADE INDC'!$A:$L,4,0)</f>
        <v>0</v>
      </c>
      <c r="P99" s="6">
        <f>VLOOKUP($A:$A,'[1]DÜNYA IMPORT TRADE INDC'!$A:$L,5,0)</f>
        <v>0</v>
      </c>
      <c r="Q99" s="6">
        <f>VLOOKUP($A:$A,'[1]DÜNYA IMPORT TRADE INDC'!$A:$L,6,0)</f>
        <v>3</v>
      </c>
      <c r="R99" s="6">
        <f>VLOOKUP($A:$A,'[1]DÜNYA IMPORT TRADE INDC'!$A:$L,7,0)</f>
        <v>-9</v>
      </c>
      <c r="S99" s="6">
        <f>VLOOKUP($A:$A,'[1]DÜNYA IMPORT TRADE INDC'!$A:$L,8,0)</f>
        <v>306</v>
      </c>
      <c r="T99" s="6">
        <f t="shared" si="3"/>
        <v>5.1158510053194002E-2</v>
      </c>
      <c r="U99" s="6">
        <f>VLOOKUP($A:$A,'[1]DÜNYA IMPORT TRADE INDC'!$A:$L,10,0)</f>
        <v>9561</v>
      </c>
      <c r="V99" s="7" t="str">
        <f>VLOOKUP($A:$A,'[1]DÜNYA IMPORT TRADE INDC'!$A:$L,11,0)</f>
        <v>0.56</v>
      </c>
      <c r="W99" s="6">
        <f>VLOOKUP($A:$A,'[1]DÜNYA IMPORT TRADE INDC'!$A:$L,12,0)</f>
        <v>29</v>
      </c>
      <c r="X99" s="7">
        <f>VLOOKUP(A:A,'[1]DÜNYA YILLAR İHRACAT MİKTARI'!A:F,2,0)</f>
        <v>3812</v>
      </c>
      <c r="Y99" s="7">
        <f>VLOOKUP(A:A,'[1]DÜNYA YILLAR İHRACATI'!A:G,2,0)</f>
        <v>843</v>
      </c>
      <c r="Z99" s="7">
        <f>VLOOKUP(A:A,'[1]DÜNYA YILLAR İHRACAT MİKTARI'!A:F,3,0)</f>
        <v>5091</v>
      </c>
      <c r="AA99" s="7">
        <f>VLOOKUP(A:A,'[1]DÜNYA YILLAR İHRACATI'!A:G,3,0)</f>
        <v>1063</v>
      </c>
      <c r="AB99" s="7">
        <f>VLOOKUP(A:A,'[1]DÜNYA YILLAR İHRACAT MİKTARI'!A:F,4,0)</f>
        <v>0</v>
      </c>
      <c r="AC99" s="7">
        <f>VLOOKUP(A:A,'[1]DÜNYA YILLAR İHRACATI'!A:G,4,0)</f>
        <v>0</v>
      </c>
      <c r="AD99" s="7">
        <f>VLOOKUP(A:A,'[1]DÜNYA YILLAR İHRACAT MİKTARI'!A:F,5,0)</f>
        <v>6210</v>
      </c>
      <c r="AE99" s="7">
        <f>VLOOKUP(A:A,'[1]DÜNYA YILLAR İHRACATI'!A:G,5,0)</f>
        <v>2934</v>
      </c>
      <c r="AF99" s="7">
        <f>VLOOKUP(A:A,'[1]DÜNYA YILLAR İHRACAT MİKTARI'!A:F,6,0)</f>
        <v>1731</v>
      </c>
      <c r="AG99" s="7">
        <f>VLOOKUP(A:A,'[1]DÜNYA YILLAR İHRACATI'!A:G,6,0)</f>
        <v>857</v>
      </c>
      <c r="AH99" s="7">
        <f>VLOOKUP(A:A,'[1]DÜNYA YILLAR İHRACATI'!A:G,7,0)</f>
        <v>-70.790729379686439</v>
      </c>
      <c r="AI99" s="7">
        <f>VLOOKUP(A:A,'[1]DÜNYA EXPORT TRADE INDC'!A:L,2,0)</f>
        <v>857</v>
      </c>
      <c r="AJ99" s="7">
        <f>VLOOKUP(A:A,'[1]DÜNYA EXPORT TRADE INDC'!A:L,3,0)</f>
        <v>-4710</v>
      </c>
      <c r="AK99" s="7">
        <f>VLOOKUP(A:A,'[1]DÜNYA EXPORT TRADE INDC'!A:L,4,0)</f>
        <v>1731</v>
      </c>
      <c r="AL99" s="7">
        <f>VLOOKUP(A:A,'[1]DÜNYA EXPORT TRADE INDC'!A:L,6,0)</f>
        <v>495</v>
      </c>
      <c r="AM99" s="7">
        <f>VLOOKUP(A:A,'[1]DÜNYA EXPORT TRADE INDC'!A:L,7,0)</f>
        <v>114</v>
      </c>
      <c r="AN99" s="7">
        <f>VLOOKUP(A:A,'[1]DÜNYA EXPORT TRADE INDC'!A:L,8,0)</f>
        <v>0</v>
      </c>
      <c r="AO99" s="7">
        <f>VLOOKUP(A:A,'[1]DÜNYA EXPORT TRADE INDC'!A:L,9,0)</f>
        <v>-32</v>
      </c>
      <c r="AP99" s="7">
        <f>VLOOKUP(A:A,'[1]DÜNYA EXPORT TRADE INDC'!A:L,10,0)</f>
        <v>0</v>
      </c>
      <c r="AQ99" s="7">
        <f>VLOOKUP(A:A,'[1]DÜNYA EXPORT TRADE INDC'!A:L,11,0)</f>
        <v>1061</v>
      </c>
      <c r="AR99" s="7" t="str">
        <f>VLOOKUP(A:A,'[1]DÜNYA EXPORT TRADE INDC'!A:L,12,0)</f>
        <v>0.91</v>
      </c>
      <c r="AS99" s="7">
        <f>VLOOKUP(A:A,'[1]TÜRKİYE YILLAR İHRACAT'!A:G,2,0)</f>
        <v>0</v>
      </c>
      <c r="AT99" s="7">
        <f>VLOOKUP(A:A,'[1]TÜRKİYE YILLAR İHRACAT'!A:G,3,0)</f>
        <v>32</v>
      </c>
      <c r="AU99" s="7">
        <f>VLOOKUP(A:A,'[1]TÜRKİYE YILLAR İHRACAT'!A:G,4,0)</f>
        <v>199</v>
      </c>
      <c r="AV99" s="7">
        <f>VLOOKUP(A:A,'[1]TÜRKİYE YILLAR İHRACAT'!A:G,5,0)</f>
        <v>135</v>
      </c>
      <c r="AW99" s="7">
        <f>VLOOKUP(A:A,'[1]TÜRKİYE YILLAR İHRACAT'!A:G,6,0)</f>
        <v>746</v>
      </c>
      <c r="AX99" s="7">
        <f>VLOOKUP(A:A,'[1]TÜRKİYE YILLAR İHRACAT'!A:G,7,0)</f>
        <v>452.59259259259261</v>
      </c>
    </row>
    <row r="100" spans="1:50" x14ac:dyDescent="0.25">
      <c r="A100" s="8" t="s">
        <v>130</v>
      </c>
      <c r="B100" s="5">
        <f>VLOOKUP(A:A,'[1]DÜNYA YILLAR İTHALAT MİKTARI'!A:F,2,0)</f>
        <v>55</v>
      </c>
      <c r="C100" s="5">
        <v>203</v>
      </c>
      <c r="D100" s="5">
        <f>VLOOKUP(A:A,'[1]DÜNYA YILLAR İTHALAT MİKTARI'!A:F,3,0)</f>
        <v>668</v>
      </c>
      <c r="E100" s="5">
        <v>338</v>
      </c>
      <c r="F100" s="5">
        <f>VLOOKUP(A:A,'[1]DÜNYA YILLAR İTHALAT MİKTARI'!A:F,4,0)</f>
        <v>707</v>
      </c>
      <c r="G100" s="5">
        <v>495</v>
      </c>
      <c r="H100" s="5">
        <f>VLOOKUP(A:A,'[1]DÜNYA YILLAR İTHALAT MİKTARI'!A:F,5,0)</f>
        <v>4244</v>
      </c>
      <c r="I100" s="5">
        <v>3529</v>
      </c>
      <c r="J100" s="5">
        <f>VLOOKUP(A:A,'[1]DÜNYA YILLAR İTHALAT MİKTARI'!A:F,6,0)</f>
        <v>12703</v>
      </c>
      <c r="K100" s="5">
        <v>4995</v>
      </c>
      <c r="L100" s="6">
        <f t="shared" si="2"/>
        <v>41.541513176537265</v>
      </c>
      <c r="M100" s="6">
        <f>VLOOKUP($A:$A,'[1]DÜNYA IMPORT TRADE INDC'!$A:$L,2,0)</f>
        <v>4994</v>
      </c>
      <c r="N100" s="6">
        <f>VLOOKUP($A:$A,'[1]DÜNYA IMPORT TRADE INDC'!$A:$L,3,0)</f>
        <v>1058724</v>
      </c>
      <c r="O100" s="6">
        <f>VLOOKUP($A:$A,'[1]DÜNYA IMPORT TRADE INDC'!$A:$L,4,0)</f>
        <v>12703</v>
      </c>
      <c r="P100" s="6">
        <f>VLOOKUP($A:$A,'[1]DÜNYA IMPORT TRADE INDC'!$A:$L,5,0)</f>
        <v>393</v>
      </c>
      <c r="Q100" s="6">
        <f>VLOOKUP($A:$A,'[1]DÜNYA IMPORT TRADE INDC'!$A:$L,6,0)</f>
        <v>140</v>
      </c>
      <c r="R100" s="6">
        <f>VLOOKUP($A:$A,'[1]DÜNYA IMPORT TRADE INDC'!$A:$L,7,0)</f>
        <v>0</v>
      </c>
      <c r="S100" s="6">
        <f>VLOOKUP($A:$A,'[1]DÜNYA IMPORT TRADE INDC'!$A:$L,8,0)</f>
        <v>42</v>
      </c>
      <c r="T100" s="6">
        <f t="shared" si="3"/>
        <v>4.5902058149039707E-2</v>
      </c>
      <c r="U100" s="6">
        <f>VLOOKUP($A:$A,'[1]DÜNYA IMPORT TRADE INDC'!$A:$L,10,0)</f>
        <v>11448</v>
      </c>
      <c r="V100" s="7" t="str">
        <f>VLOOKUP($A:$A,'[1]DÜNYA IMPORT TRADE INDC'!$A:$L,11,0)</f>
        <v>0.57</v>
      </c>
      <c r="W100" s="6">
        <f>VLOOKUP($A:$A,'[1]DÜNYA IMPORT TRADE INDC'!$A:$L,12,0)</f>
        <v>0</v>
      </c>
      <c r="X100" s="7">
        <f>VLOOKUP(A:A,'[1]DÜNYA YILLAR İHRACAT MİKTARI'!A:F,2,0)</f>
        <v>952542</v>
      </c>
      <c r="Y100" s="7">
        <f>VLOOKUP(A:A,'[1]DÜNYA YILLAR İHRACATI'!A:G,2,0)</f>
        <v>852010</v>
      </c>
      <c r="Z100" s="7">
        <f>VLOOKUP(A:A,'[1]DÜNYA YILLAR İHRACAT MİKTARI'!A:F,3,0)</f>
        <v>1202767</v>
      </c>
      <c r="AA100" s="7">
        <f>VLOOKUP(A:A,'[1]DÜNYA YILLAR İHRACATI'!A:G,3,0)</f>
        <v>850740</v>
      </c>
      <c r="AB100" s="7">
        <f>VLOOKUP(A:A,'[1]DÜNYA YILLAR İHRACAT MİKTARI'!A:F,4,0)</f>
        <v>1191340</v>
      </c>
      <c r="AC100" s="7">
        <f>VLOOKUP(A:A,'[1]DÜNYA YILLAR İHRACATI'!A:G,4,0)</f>
        <v>867246</v>
      </c>
      <c r="AD100" s="7">
        <f>VLOOKUP(A:A,'[1]DÜNYA YILLAR İHRACAT MİKTARI'!A:F,5,0)</f>
        <v>1338480</v>
      </c>
      <c r="AE100" s="7">
        <f>VLOOKUP(A:A,'[1]DÜNYA YILLAR İHRACATI'!A:G,5,0)</f>
        <v>1142316</v>
      </c>
      <c r="AF100" s="7">
        <f>VLOOKUP(A:A,'[1]DÜNYA YILLAR İHRACAT MİKTARI'!A:F,6,0)</f>
        <v>984690</v>
      </c>
      <c r="AG100" s="7">
        <f>VLOOKUP(A:A,'[1]DÜNYA YILLAR İHRACATI'!A:G,6,0)</f>
        <v>1063719</v>
      </c>
      <c r="AH100" s="7">
        <f>VLOOKUP(A:A,'[1]DÜNYA YILLAR İHRACATI'!A:G,7,0)</f>
        <v>-6.880495414578804</v>
      </c>
      <c r="AI100" s="7">
        <f>VLOOKUP(A:A,'[1]DÜNYA EXPORT TRADE INDC'!A:L,2,0)</f>
        <v>1063718</v>
      </c>
      <c r="AJ100" s="7">
        <f>VLOOKUP(A:A,'[1]DÜNYA EXPORT TRADE INDC'!A:L,3,0)</f>
        <v>1058724</v>
      </c>
      <c r="AK100" s="7">
        <f>VLOOKUP(A:A,'[1]DÜNYA EXPORT TRADE INDC'!A:L,4,0)</f>
        <v>0</v>
      </c>
      <c r="AL100" s="7">
        <f>VLOOKUP(A:A,'[1]DÜNYA EXPORT TRADE INDC'!A:L,6,0)</f>
        <v>0</v>
      </c>
      <c r="AM100" s="7">
        <f>VLOOKUP(A:A,'[1]DÜNYA EXPORT TRADE INDC'!A:L,7,0)</f>
        <v>11</v>
      </c>
      <c r="AN100" s="7">
        <f>VLOOKUP(A:A,'[1]DÜNYA EXPORT TRADE INDC'!A:L,8,0)</f>
        <v>4</v>
      </c>
      <c r="AO100" s="7">
        <f>VLOOKUP(A:A,'[1]DÜNYA EXPORT TRADE INDC'!A:L,9,0)</f>
        <v>9</v>
      </c>
      <c r="AP100" s="7">
        <f>VLOOKUP(A:A,'[1]DÜNYA EXPORT TRADE INDC'!A:L,10,0)</f>
        <v>10</v>
      </c>
      <c r="AQ100" s="7">
        <f>VLOOKUP(A:A,'[1]DÜNYA EXPORT TRADE INDC'!A:L,11,0)</f>
        <v>2373</v>
      </c>
      <c r="AR100" s="7" t="str">
        <f>VLOOKUP(A:A,'[1]DÜNYA EXPORT TRADE INDC'!A:L,12,0)</f>
        <v>0.65</v>
      </c>
      <c r="AS100" s="7">
        <f>VLOOKUP(A:A,'[1]TÜRKİYE YILLAR İHRACAT'!A:G,2,0)</f>
        <v>0</v>
      </c>
      <c r="AT100" s="7">
        <f>VLOOKUP(A:A,'[1]TÜRKİYE YILLAR İHRACAT'!A:G,3,0)</f>
        <v>0</v>
      </c>
      <c r="AU100" s="7">
        <f>VLOOKUP(A:A,'[1]TÜRKİYE YILLAR İHRACAT'!A:G,4,0)</f>
        <v>1</v>
      </c>
      <c r="AV100" s="7">
        <f>VLOOKUP(A:A,'[1]TÜRKİYE YILLAR İHRACAT'!A:G,5,0)</f>
        <v>0</v>
      </c>
      <c r="AW100" s="7">
        <f>VLOOKUP(A:A,'[1]TÜRKİYE YILLAR İHRACAT'!A:G,6,0)</f>
        <v>3</v>
      </c>
      <c r="AX100" s="7" t="e">
        <f>VLOOKUP(A:A,'[1]TÜRKİYE YILLAR İHRACAT'!A:G,7,0)</f>
        <v>#DIV/0!</v>
      </c>
    </row>
    <row r="101" spans="1:50" x14ac:dyDescent="0.25">
      <c r="A101" s="4" t="s">
        <v>131</v>
      </c>
      <c r="B101" s="5">
        <f>VLOOKUP(A:A,'[1]DÜNYA YILLAR İTHALAT MİKTARI'!A:F,2,0)</f>
        <v>4233</v>
      </c>
      <c r="C101" s="5">
        <v>1199</v>
      </c>
      <c r="D101" s="5">
        <f>VLOOKUP(A:A,'[1]DÜNYA YILLAR İTHALAT MİKTARI'!A:F,3,0)</f>
        <v>7436</v>
      </c>
      <c r="E101" s="5">
        <v>4119</v>
      </c>
      <c r="F101" s="5">
        <f>VLOOKUP(A:A,'[1]DÜNYA YILLAR İTHALAT MİKTARI'!A:F,4,0)</f>
        <v>5204</v>
      </c>
      <c r="G101" s="5">
        <v>2731</v>
      </c>
      <c r="H101" s="5">
        <f>VLOOKUP(A:A,'[1]DÜNYA YILLAR İTHALAT MİKTARI'!A:F,5,0)</f>
        <v>4160</v>
      </c>
      <c r="I101" s="5">
        <v>1719</v>
      </c>
      <c r="J101" s="5">
        <f>VLOOKUP(A:A,'[1]DÜNYA YILLAR İTHALAT MİKTARI'!A:F,6,0)</f>
        <v>637618</v>
      </c>
      <c r="K101" s="5">
        <v>4760</v>
      </c>
      <c r="L101" s="6">
        <f t="shared" si="2"/>
        <v>176.90517742873763</v>
      </c>
      <c r="M101" s="6">
        <f>VLOOKUP($A:$A,'[1]DÜNYA IMPORT TRADE INDC'!$A:$L,2,0)</f>
        <v>4759</v>
      </c>
      <c r="N101" s="6">
        <f>VLOOKUP($A:$A,'[1]DÜNYA IMPORT TRADE INDC'!$A:$L,3,0)</f>
        <v>-4759</v>
      </c>
      <c r="O101" s="6">
        <f>VLOOKUP($A:$A,'[1]DÜNYA IMPORT TRADE INDC'!$A:$L,4,0)</f>
        <v>637618</v>
      </c>
      <c r="P101" s="6">
        <f>VLOOKUP($A:$A,'[1]DÜNYA IMPORT TRADE INDC'!$A:$L,5,0)</f>
        <v>16984</v>
      </c>
      <c r="Q101" s="6">
        <f>VLOOKUP($A:$A,'[1]DÜNYA IMPORT TRADE INDC'!$A:$L,6,0)</f>
        <v>16</v>
      </c>
      <c r="R101" s="6">
        <f>VLOOKUP($A:$A,'[1]DÜNYA IMPORT TRADE INDC'!$A:$L,7,0)</f>
        <v>0</v>
      </c>
      <c r="S101" s="6">
        <f>VLOOKUP($A:$A,'[1]DÜNYA IMPORT TRADE INDC'!$A:$L,8,0)</f>
        <v>479</v>
      </c>
      <c r="T101" s="6">
        <f t="shared" si="3"/>
        <v>4.3742501859745549E-2</v>
      </c>
      <c r="U101" s="6">
        <f>VLOOKUP($A:$A,'[1]DÜNYA IMPORT TRADE INDC'!$A:$L,10,0)</f>
        <v>2486</v>
      </c>
      <c r="V101" s="7" t="str">
        <f>VLOOKUP($A:$A,'[1]DÜNYA IMPORT TRADE INDC'!$A:$L,11,0)</f>
        <v>0.72</v>
      </c>
      <c r="W101" s="6">
        <f>VLOOKUP($A:$A,'[1]DÜNYA IMPORT TRADE INDC'!$A:$L,12,0)</f>
        <v>42382</v>
      </c>
      <c r="X101" s="7" t="e">
        <f>VLOOKUP(A:A,'[1]DÜNYA YILLAR İHRACAT MİKTARI'!A:F,2,0)</f>
        <v>#N/A</v>
      </c>
      <c r="Y101" s="7" t="e">
        <f>VLOOKUP(A:A,'[1]DÜNYA YILLAR İHRACATI'!A:G,2,0)</f>
        <v>#N/A</v>
      </c>
      <c r="Z101" s="7" t="e">
        <f>VLOOKUP(A:A,'[1]DÜNYA YILLAR İHRACAT MİKTARI'!A:F,3,0)</f>
        <v>#N/A</v>
      </c>
      <c r="AA101" s="7" t="e">
        <f>VLOOKUP(A:A,'[1]DÜNYA YILLAR İHRACATI'!A:G,3,0)</f>
        <v>#N/A</v>
      </c>
      <c r="AB101" s="7" t="e">
        <f>VLOOKUP(A:A,'[1]DÜNYA YILLAR İHRACAT MİKTARI'!A:F,4,0)</f>
        <v>#N/A</v>
      </c>
      <c r="AC101" s="7" t="e">
        <f>VLOOKUP(A:A,'[1]DÜNYA YILLAR İHRACATI'!A:G,4,0)</f>
        <v>#N/A</v>
      </c>
      <c r="AD101" s="7" t="e">
        <f>VLOOKUP(A:A,'[1]DÜNYA YILLAR İHRACAT MİKTARI'!A:F,5,0)</f>
        <v>#N/A</v>
      </c>
      <c r="AE101" s="7" t="e">
        <f>VLOOKUP(A:A,'[1]DÜNYA YILLAR İHRACATI'!A:G,5,0)</f>
        <v>#N/A</v>
      </c>
      <c r="AF101" s="7" t="e">
        <f>VLOOKUP(A:A,'[1]DÜNYA YILLAR İHRACAT MİKTARI'!A:F,6,0)</f>
        <v>#N/A</v>
      </c>
      <c r="AG101" s="7" t="e">
        <f>VLOOKUP(A:A,'[1]DÜNYA YILLAR İHRACATI'!A:G,6,0)</f>
        <v>#N/A</v>
      </c>
      <c r="AH101" s="7" t="e">
        <f>VLOOKUP(A:A,'[1]DÜNYA YILLAR İHRACATI'!A:G,7,0)</f>
        <v>#N/A</v>
      </c>
      <c r="AI101" s="7" t="e">
        <f>VLOOKUP(A:A,'[1]DÜNYA EXPORT TRADE INDC'!A:L,2,0)</f>
        <v>#N/A</v>
      </c>
      <c r="AJ101" s="7" t="e">
        <f>VLOOKUP(A:A,'[1]DÜNYA EXPORT TRADE INDC'!A:L,3,0)</f>
        <v>#N/A</v>
      </c>
      <c r="AK101" s="7" t="e">
        <f>VLOOKUP(A:A,'[1]DÜNYA EXPORT TRADE INDC'!A:L,4,0)</f>
        <v>#N/A</v>
      </c>
      <c r="AL101" s="7" t="e">
        <f>VLOOKUP(A:A,'[1]DÜNYA EXPORT TRADE INDC'!A:L,6,0)</f>
        <v>#N/A</v>
      </c>
      <c r="AM101" s="7" t="e">
        <f>VLOOKUP(A:A,'[1]DÜNYA EXPORT TRADE INDC'!A:L,7,0)</f>
        <v>#N/A</v>
      </c>
      <c r="AN101" s="7" t="e">
        <f>VLOOKUP(A:A,'[1]DÜNYA EXPORT TRADE INDC'!A:L,8,0)</f>
        <v>#N/A</v>
      </c>
      <c r="AO101" s="7" t="e">
        <f>VLOOKUP(A:A,'[1]DÜNYA EXPORT TRADE INDC'!A:L,9,0)</f>
        <v>#N/A</v>
      </c>
      <c r="AP101" s="7" t="e">
        <f>VLOOKUP(A:A,'[1]DÜNYA EXPORT TRADE INDC'!A:L,10,0)</f>
        <v>#N/A</v>
      </c>
      <c r="AQ101" s="7" t="e">
        <f>VLOOKUP(A:A,'[1]DÜNYA EXPORT TRADE INDC'!A:L,11,0)</f>
        <v>#N/A</v>
      </c>
      <c r="AR101" s="7" t="e">
        <f>VLOOKUP(A:A,'[1]DÜNYA EXPORT TRADE INDC'!A:L,12,0)</f>
        <v>#N/A</v>
      </c>
      <c r="AS101" s="7">
        <f>VLOOKUP(A:A,'[1]TÜRKİYE YILLAR İHRACAT'!A:G,2,0)</f>
        <v>22</v>
      </c>
      <c r="AT101" s="7">
        <f>VLOOKUP(A:A,'[1]TÜRKİYE YILLAR İHRACAT'!A:G,3,0)</f>
        <v>95</v>
      </c>
      <c r="AU101" s="7">
        <f>VLOOKUP(A:A,'[1]TÜRKİYE YILLAR İHRACAT'!A:G,4,0)</f>
        <v>737</v>
      </c>
      <c r="AV101" s="7">
        <f>VLOOKUP(A:A,'[1]TÜRKİYE YILLAR İHRACAT'!A:G,5,0)</f>
        <v>19</v>
      </c>
      <c r="AW101" s="7">
        <f>VLOOKUP(A:A,'[1]TÜRKİYE YILLAR İHRACAT'!A:G,6,0)</f>
        <v>57</v>
      </c>
      <c r="AX101" s="7">
        <f>VLOOKUP(A:A,'[1]TÜRKİYE YILLAR İHRACAT'!A:G,7,0)</f>
        <v>200</v>
      </c>
    </row>
    <row r="102" spans="1:50" x14ac:dyDescent="0.25">
      <c r="A102" s="8" t="s">
        <v>132</v>
      </c>
      <c r="B102" s="5">
        <f>VLOOKUP(A:A,'[1]DÜNYA YILLAR İTHALAT MİKTARI'!A:F,2,0)</f>
        <v>4767</v>
      </c>
      <c r="C102" s="5">
        <v>5056</v>
      </c>
      <c r="D102" s="5">
        <f>VLOOKUP(A:A,'[1]DÜNYA YILLAR İTHALAT MİKTARI'!A:F,3,0)</f>
        <v>4517</v>
      </c>
      <c r="E102" s="5">
        <v>4413</v>
      </c>
      <c r="F102" s="5">
        <f>VLOOKUP(A:A,'[1]DÜNYA YILLAR İTHALAT MİKTARI'!A:F,4,0)</f>
        <v>4142</v>
      </c>
      <c r="G102" s="5">
        <v>3655</v>
      </c>
      <c r="H102" s="5">
        <f>VLOOKUP(A:A,'[1]DÜNYA YILLAR İTHALAT MİKTARI'!A:F,5,0)</f>
        <v>4904</v>
      </c>
      <c r="I102" s="5">
        <v>4193</v>
      </c>
      <c r="J102" s="5">
        <f>VLOOKUP(A:A,'[1]DÜNYA YILLAR İTHALAT MİKTARI'!A:F,6,0)</f>
        <v>4963</v>
      </c>
      <c r="K102" s="5">
        <v>4376</v>
      </c>
      <c r="L102" s="6">
        <f t="shared" si="2"/>
        <v>4.3644168852849985</v>
      </c>
      <c r="M102" s="6">
        <f>VLOOKUP($A:$A,'[1]DÜNYA IMPORT TRADE INDC'!$A:$L,2,0)</f>
        <v>4376</v>
      </c>
      <c r="N102" s="6">
        <f>VLOOKUP($A:$A,'[1]DÜNYA IMPORT TRADE INDC'!$A:$L,3,0)</f>
        <v>-4352</v>
      </c>
      <c r="O102" s="6">
        <f>VLOOKUP($A:$A,'[1]DÜNYA IMPORT TRADE INDC'!$A:$L,4,0)</f>
        <v>4963</v>
      </c>
      <c r="P102" s="6">
        <f>VLOOKUP($A:$A,'[1]DÜNYA IMPORT TRADE INDC'!$A:$L,5,0)</f>
        <v>882</v>
      </c>
      <c r="Q102" s="6">
        <f>VLOOKUP($A:$A,'[1]DÜNYA IMPORT TRADE INDC'!$A:$L,6,0)</f>
        <v>-3</v>
      </c>
      <c r="R102" s="6">
        <f>VLOOKUP($A:$A,'[1]DÜNYA IMPORT TRADE INDC'!$A:$L,7,0)</f>
        <v>-24</v>
      </c>
      <c r="S102" s="6">
        <f>VLOOKUP($A:$A,'[1]DÜNYA IMPORT TRADE INDC'!$A:$L,8,0)</f>
        <v>4</v>
      </c>
      <c r="T102" s="6">
        <f t="shared" si="3"/>
        <v>4.021369498702658E-2</v>
      </c>
      <c r="U102" s="6">
        <f>VLOOKUP($A:$A,'[1]DÜNYA IMPORT TRADE INDC'!$A:$L,10,0)</f>
        <v>5218</v>
      </c>
      <c r="V102" s="7" t="str">
        <f>VLOOKUP($A:$A,'[1]DÜNYA IMPORT TRADE INDC'!$A:$L,11,0)</f>
        <v>0.26</v>
      </c>
      <c r="W102" s="6">
        <f>VLOOKUP($A:$A,'[1]DÜNYA IMPORT TRADE INDC'!$A:$L,12,0)</f>
        <v>42622</v>
      </c>
      <c r="X102" s="7">
        <f>VLOOKUP(A:A,'[1]DÜNYA YILLAR İHRACAT MİKTARI'!A:F,2,0)</f>
        <v>15</v>
      </c>
      <c r="Y102" s="7">
        <f>VLOOKUP(A:A,'[1]DÜNYA YILLAR İHRACATI'!A:G,2,0)</f>
        <v>5</v>
      </c>
      <c r="Z102" s="7">
        <f>VLOOKUP(A:A,'[1]DÜNYA YILLAR İHRACAT MİKTARI'!A:F,3,0)</f>
        <v>5</v>
      </c>
      <c r="AA102" s="7">
        <f>VLOOKUP(A:A,'[1]DÜNYA YILLAR İHRACATI'!A:G,3,0)</f>
        <v>2</v>
      </c>
      <c r="AB102" s="7">
        <f>VLOOKUP(A:A,'[1]DÜNYA YILLAR İHRACAT MİKTARI'!A:F,4,0)</f>
        <v>9</v>
      </c>
      <c r="AC102" s="7">
        <f>VLOOKUP(A:A,'[1]DÜNYA YILLAR İHRACATI'!A:G,4,0)</f>
        <v>2</v>
      </c>
      <c r="AD102" s="7">
        <f>VLOOKUP(A:A,'[1]DÜNYA YILLAR İHRACAT MİKTARI'!A:F,5,0)</f>
        <v>19</v>
      </c>
      <c r="AE102" s="7">
        <f>VLOOKUP(A:A,'[1]DÜNYA YILLAR İHRACATI'!A:G,5,0)</f>
        <v>7</v>
      </c>
      <c r="AF102" s="7">
        <f>VLOOKUP(A:A,'[1]DÜNYA YILLAR İHRACAT MİKTARI'!A:F,6,0)</f>
        <v>35</v>
      </c>
      <c r="AG102" s="7">
        <f>VLOOKUP(A:A,'[1]DÜNYA YILLAR İHRACATI'!A:G,6,0)</f>
        <v>24</v>
      </c>
      <c r="AH102" s="7">
        <f>VLOOKUP(A:A,'[1]DÜNYA YILLAR İHRACATI'!A:G,7,0)</f>
        <v>242.85714285714283</v>
      </c>
      <c r="AI102" s="7">
        <f>VLOOKUP(A:A,'[1]DÜNYA EXPORT TRADE INDC'!A:L,2,0)</f>
        <v>24</v>
      </c>
      <c r="AJ102" s="7">
        <f>VLOOKUP(A:A,'[1]DÜNYA EXPORT TRADE INDC'!A:L,3,0)</f>
        <v>-4352</v>
      </c>
      <c r="AK102" s="7">
        <f>VLOOKUP(A:A,'[1]DÜNYA EXPORT TRADE INDC'!A:L,4,0)</f>
        <v>35</v>
      </c>
      <c r="AL102" s="7">
        <f>VLOOKUP(A:A,'[1]DÜNYA EXPORT TRADE INDC'!A:L,6,0)</f>
        <v>686</v>
      </c>
      <c r="AM102" s="7">
        <f>VLOOKUP(A:A,'[1]DÜNYA EXPORT TRADE INDC'!A:L,7,0)</f>
        <v>55</v>
      </c>
      <c r="AN102" s="7">
        <f>VLOOKUP(A:A,'[1]DÜNYA EXPORT TRADE INDC'!A:L,8,0)</f>
        <v>35</v>
      </c>
      <c r="AO102" s="7">
        <f>VLOOKUP(A:A,'[1]DÜNYA EXPORT TRADE INDC'!A:L,9,0)</f>
        <v>243</v>
      </c>
      <c r="AP102" s="7">
        <f>VLOOKUP(A:A,'[1]DÜNYA EXPORT TRADE INDC'!A:L,10,0)</f>
        <v>0</v>
      </c>
      <c r="AQ102" s="7">
        <f>VLOOKUP(A:A,'[1]DÜNYA EXPORT TRADE INDC'!A:L,11,0)</f>
        <v>298</v>
      </c>
      <c r="AR102" s="7">
        <f>VLOOKUP(A:A,'[1]DÜNYA EXPORT TRADE INDC'!A:L,12,0)</f>
        <v>1</v>
      </c>
      <c r="AS102" s="7" t="e">
        <f>VLOOKUP(A:A,'[1]TÜRKİYE YILLAR İHRACAT'!A:G,2,0)</f>
        <v>#N/A</v>
      </c>
      <c r="AT102" s="7" t="e">
        <f>VLOOKUP(A:A,'[1]TÜRKİYE YILLAR İHRACAT'!A:G,3,0)</f>
        <v>#N/A</v>
      </c>
      <c r="AU102" s="7" t="e">
        <f>VLOOKUP(A:A,'[1]TÜRKİYE YILLAR İHRACAT'!A:G,4,0)</f>
        <v>#N/A</v>
      </c>
      <c r="AV102" s="7" t="e">
        <f>VLOOKUP(A:A,'[1]TÜRKİYE YILLAR İHRACAT'!A:G,5,0)</f>
        <v>#N/A</v>
      </c>
      <c r="AW102" s="7" t="e">
        <f>VLOOKUP(A:A,'[1]TÜRKİYE YILLAR İHRACAT'!A:G,6,0)</f>
        <v>#N/A</v>
      </c>
      <c r="AX102" s="7" t="e">
        <f>VLOOKUP(A:A,'[1]TÜRKİYE YILLAR İHRACAT'!A:G,7,0)</f>
        <v>#N/A</v>
      </c>
    </row>
    <row r="103" spans="1:50" x14ac:dyDescent="0.25">
      <c r="A103" s="4" t="s">
        <v>133</v>
      </c>
      <c r="B103" s="5">
        <f>VLOOKUP(A:A,'[1]DÜNYA YILLAR İTHALAT MİKTARI'!A:F,2,0)</f>
        <v>2600</v>
      </c>
      <c r="C103" s="5">
        <v>4084</v>
      </c>
      <c r="D103" s="5">
        <f>VLOOKUP(A:A,'[1]DÜNYA YILLAR İTHALAT MİKTARI'!A:F,3,0)</f>
        <v>2497</v>
      </c>
      <c r="E103" s="5">
        <v>4496</v>
      </c>
      <c r="F103" s="5">
        <f>VLOOKUP(A:A,'[1]DÜNYA YILLAR İTHALAT MİKTARI'!A:F,4,0)</f>
        <v>3035</v>
      </c>
      <c r="G103" s="5">
        <v>5943</v>
      </c>
      <c r="H103" s="5">
        <f>VLOOKUP(A:A,'[1]DÜNYA YILLAR İTHALAT MİKTARI'!A:F,5,0)</f>
        <v>2757</v>
      </c>
      <c r="I103" s="5">
        <v>5591</v>
      </c>
      <c r="J103" s="5">
        <f>VLOOKUP(A:A,'[1]DÜNYA YILLAR İTHALAT MİKTARI'!A:F,6,0)</f>
        <v>3333</v>
      </c>
      <c r="K103" s="5">
        <v>4112</v>
      </c>
      <c r="L103" s="6">
        <f t="shared" si="2"/>
        <v>-26.453228402790195</v>
      </c>
      <c r="M103" s="6">
        <f>VLOOKUP($A:$A,'[1]DÜNYA IMPORT TRADE INDC'!$A:$L,2,0)</f>
        <v>4112</v>
      </c>
      <c r="N103" s="6">
        <f>VLOOKUP($A:$A,'[1]DÜNYA IMPORT TRADE INDC'!$A:$L,3,0)</f>
        <v>-3316</v>
      </c>
      <c r="O103" s="6">
        <f>VLOOKUP($A:$A,'[1]DÜNYA IMPORT TRADE INDC'!$A:$L,4,0)</f>
        <v>3333</v>
      </c>
      <c r="P103" s="6">
        <f>VLOOKUP($A:$A,'[1]DÜNYA IMPORT TRADE INDC'!$A:$L,5,0)</f>
        <v>1234</v>
      </c>
      <c r="Q103" s="6">
        <f>VLOOKUP($A:$A,'[1]DÜNYA IMPORT TRADE INDC'!$A:$L,6,0)</f>
        <v>2</v>
      </c>
      <c r="R103" s="6">
        <f>VLOOKUP($A:$A,'[1]DÜNYA IMPORT TRADE INDC'!$A:$L,7,0)</f>
        <v>6</v>
      </c>
      <c r="S103" s="6">
        <f>VLOOKUP($A:$A,'[1]DÜNYA IMPORT TRADE INDC'!$A:$L,8,0)</f>
        <v>-26</v>
      </c>
      <c r="T103" s="6">
        <f t="shared" si="3"/>
        <v>3.7787640262032289E-2</v>
      </c>
      <c r="U103" s="6">
        <f>VLOOKUP($A:$A,'[1]DÜNYA IMPORT TRADE INDC'!$A:$L,10,0)</f>
        <v>3898</v>
      </c>
      <c r="V103" s="7" t="str">
        <f>VLOOKUP($A:$A,'[1]DÜNYA IMPORT TRADE INDC'!$A:$L,11,0)</f>
        <v>0.13</v>
      </c>
      <c r="W103" s="7" t="str">
        <f>VLOOKUP($A:$A,'[1]DÜNYA IMPORT TRADE INDC'!$A:$L,12,0)</f>
        <v>0.1</v>
      </c>
      <c r="X103" s="7">
        <f>VLOOKUP(A:A,'[1]DÜNYA YILLAR İHRACAT MİKTARI'!A:F,2,0)</f>
        <v>161</v>
      </c>
      <c r="Y103" s="7">
        <f>VLOOKUP(A:A,'[1]DÜNYA YILLAR İHRACATI'!A:G,2,0)</f>
        <v>522</v>
      </c>
      <c r="Z103" s="7">
        <f>VLOOKUP(A:A,'[1]DÜNYA YILLAR İHRACAT MİKTARI'!A:F,3,0)</f>
        <v>178</v>
      </c>
      <c r="AA103" s="7">
        <f>VLOOKUP(A:A,'[1]DÜNYA YILLAR İHRACATI'!A:G,3,0)</f>
        <v>561</v>
      </c>
      <c r="AB103" s="7">
        <f>VLOOKUP(A:A,'[1]DÜNYA YILLAR İHRACAT MİKTARI'!A:F,4,0)</f>
        <v>247</v>
      </c>
      <c r="AC103" s="7">
        <f>VLOOKUP(A:A,'[1]DÜNYA YILLAR İHRACATI'!A:G,4,0)</f>
        <v>719</v>
      </c>
      <c r="AD103" s="7">
        <f>VLOOKUP(A:A,'[1]DÜNYA YILLAR İHRACAT MİKTARI'!A:F,5,0)</f>
        <v>343</v>
      </c>
      <c r="AE103" s="7">
        <f>VLOOKUP(A:A,'[1]DÜNYA YILLAR İHRACATI'!A:G,5,0)</f>
        <v>663</v>
      </c>
      <c r="AF103" s="7">
        <f>VLOOKUP(A:A,'[1]DÜNYA YILLAR İHRACAT MİKTARI'!A:F,6,0)</f>
        <v>991</v>
      </c>
      <c r="AG103" s="7">
        <f>VLOOKUP(A:A,'[1]DÜNYA YILLAR İHRACATI'!A:G,6,0)</f>
        <v>796</v>
      </c>
      <c r="AH103" s="7">
        <f>VLOOKUP(A:A,'[1]DÜNYA YILLAR İHRACATI'!A:G,7,0)</f>
        <v>20.060331825037707</v>
      </c>
      <c r="AI103" s="7">
        <f>VLOOKUP(A:A,'[1]DÜNYA EXPORT TRADE INDC'!A:L,2,0)</f>
        <v>796</v>
      </c>
      <c r="AJ103" s="7">
        <f>VLOOKUP(A:A,'[1]DÜNYA EXPORT TRADE INDC'!A:L,3,0)</f>
        <v>-3316</v>
      </c>
      <c r="AK103" s="7">
        <f>VLOOKUP(A:A,'[1]DÜNYA EXPORT TRADE INDC'!A:L,4,0)</f>
        <v>991</v>
      </c>
      <c r="AL103" s="7">
        <f>VLOOKUP(A:A,'[1]DÜNYA EXPORT TRADE INDC'!A:L,6,0)</f>
        <v>803</v>
      </c>
      <c r="AM103" s="7">
        <f>VLOOKUP(A:A,'[1]DÜNYA EXPORT TRADE INDC'!A:L,7,0)</f>
        <v>11</v>
      </c>
      <c r="AN103" s="7">
        <f>VLOOKUP(A:A,'[1]DÜNYA EXPORT TRADE INDC'!A:L,8,0)</f>
        <v>54</v>
      </c>
      <c r="AO103" s="7">
        <f>VLOOKUP(A:A,'[1]DÜNYA EXPORT TRADE INDC'!A:L,9,0)</f>
        <v>20</v>
      </c>
      <c r="AP103" s="7">
        <f>VLOOKUP(A:A,'[1]DÜNYA EXPORT TRADE INDC'!A:L,10,0)</f>
        <v>0</v>
      </c>
      <c r="AQ103" s="7">
        <f>VLOOKUP(A:A,'[1]DÜNYA EXPORT TRADE INDC'!A:L,11,0)</f>
        <v>282</v>
      </c>
      <c r="AR103" s="7" t="str">
        <f>VLOOKUP(A:A,'[1]DÜNYA EXPORT TRADE INDC'!A:L,12,0)</f>
        <v>0.19</v>
      </c>
      <c r="AS103" s="7">
        <f>VLOOKUP(A:A,'[1]TÜRKİYE YILLAR İHRACAT'!A:G,2,0)</f>
        <v>48</v>
      </c>
      <c r="AT103" s="7">
        <f>VLOOKUP(A:A,'[1]TÜRKİYE YILLAR İHRACAT'!A:G,3,0)</f>
        <v>0</v>
      </c>
      <c r="AU103" s="7">
        <f>VLOOKUP(A:A,'[1]TÜRKİYE YILLAR İHRACAT'!A:G,4,0)</f>
        <v>13</v>
      </c>
      <c r="AV103" s="7">
        <f>VLOOKUP(A:A,'[1]TÜRKİYE YILLAR İHRACAT'!A:G,5,0)</f>
        <v>0</v>
      </c>
      <c r="AW103" s="7">
        <f>VLOOKUP(A:A,'[1]TÜRKİYE YILLAR İHRACAT'!A:G,6,0)</f>
        <v>0</v>
      </c>
      <c r="AX103" s="7" t="e">
        <f>VLOOKUP(A:A,'[1]TÜRKİYE YILLAR İHRACAT'!A:G,7,0)</f>
        <v>#DIV/0!</v>
      </c>
    </row>
    <row r="104" spans="1:50" x14ac:dyDescent="0.25">
      <c r="A104" s="8" t="s">
        <v>134</v>
      </c>
      <c r="B104" s="5">
        <f>VLOOKUP(A:A,'[1]DÜNYA YILLAR İTHALAT MİKTARI'!A:F,2,0)</f>
        <v>2724</v>
      </c>
      <c r="C104" s="5">
        <v>3953</v>
      </c>
      <c r="D104" s="5">
        <f>VLOOKUP(A:A,'[1]DÜNYA YILLAR İTHALAT MİKTARI'!A:F,3,0)</f>
        <v>3444</v>
      </c>
      <c r="E104" s="5">
        <v>4707</v>
      </c>
      <c r="F104" s="5">
        <f>VLOOKUP(A:A,'[1]DÜNYA YILLAR İTHALAT MİKTARI'!A:F,4,0)</f>
        <v>2984</v>
      </c>
      <c r="G104" s="5">
        <v>4390</v>
      </c>
      <c r="H104" s="5">
        <f>VLOOKUP(A:A,'[1]DÜNYA YILLAR İTHALAT MİKTARI'!A:F,5,0)</f>
        <v>3162</v>
      </c>
      <c r="I104" s="5">
        <v>4953</v>
      </c>
      <c r="J104" s="5">
        <f>VLOOKUP(A:A,'[1]DÜNYA YILLAR İTHALAT MİKTARI'!A:F,6,0)</f>
        <v>3236</v>
      </c>
      <c r="K104" s="5">
        <v>4087</v>
      </c>
      <c r="L104" s="6">
        <f t="shared" si="2"/>
        <v>-17.484352917423784</v>
      </c>
      <c r="M104" s="6">
        <f>VLOOKUP($A:$A,'[1]DÜNYA IMPORT TRADE INDC'!$A:$L,2,0)</f>
        <v>4087</v>
      </c>
      <c r="N104" s="6">
        <f>VLOOKUP($A:$A,'[1]DÜNYA IMPORT TRADE INDC'!$A:$L,3,0)</f>
        <v>-3950</v>
      </c>
      <c r="O104" s="6">
        <f>VLOOKUP($A:$A,'[1]DÜNYA IMPORT TRADE INDC'!$A:$L,4,0)</f>
        <v>3236</v>
      </c>
      <c r="P104" s="6">
        <f>VLOOKUP($A:$A,'[1]DÜNYA IMPORT TRADE INDC'!$A:$L,5,0)</f>
        <v>1263</v>
      </c>
      <c r="Q104" s="6">
        <f>VLOOKUP($A:$A,'[1]DÜNYA IMPORT TRADE INDC'!$A:$L,6,0)</f>
        <v>1</v>
      </c>
      <c r="R104" s="6">
        <f>VLOOKUP($A:$A,'[1]DÜNYA IMPORT TRADE INDC'!$A:$L,7,0)</f>
        <v>3</v>
      </c>
      <c r="S104" s="6">
        <f>VLOOKUP($A:$A,'[1]DÜNYA IMPORT TRADE INDC'!$A:$L,8,0)</f>
        <v>-17</v>
      </c>
      <c r="T104" s="6">
        <f t="shared" si="3"/>
        <v>3.7557900231256311E-2</v>
      </c>
      <c r="U104" s="6">
        <f>VLOOKUP($A:$A,'[1]DÜNYA IMPORT TRADE INDC'!$A:$L,10,0)</f>
        <v>5875</v>
      </c>
      <c r="V104" s="7" t="str">
        <f>VLOOKUP($A:$A,'[1]DÜNYA IMPORT TRADE INDC'!$A:$L,11,0)</f>
        <v>0.22</v>
      </c>
      <c r="W104" s="7" t="str">
        <f>VLOOKUP($A:$A,'[1]DÜNYA IMPORT TRADE INDC'!$A:$L,12,0)</f>
        <v>0.1</v>
      </c>
      <c r="X104" s="7">
        <f>VLOOKUP(A:A,'[1]DÜNYA YILLAR İHRACAT MİKTARI'!A:F,2,0)</f>
        <v>163</v>
      </c>
      <c r="Y104" s="7">
        <f>VLOOKUP(A:A,'[1]DÜNYA YILLAR İHRACATI'!A:G,2,0)</f>
        <v>402</v>
      </c>
      <c r="Z104" s="7">
        <f>VLOOKUP(A:A,'[1]DÜNYA YILLAR İHRACAT MİKTARI'!A:F,3,0)</f>
        <v>165</v>
      </c>
      <c r="AA104" s="7">
        <f>VLOOKUP(A:A,'[1]DÜNYA YILLAR İHRACATI'!A:G,3,0)</f>
        <v>313</v>
      </c>
      <c r="AB104" s="7">
        <f>VLOOKUP(A:A,'[1]DÜNYA YILLAR İHRACAT MİKTARI'!A:F,4,0)</f>
        <v>194</v>
      </c>
      <c r="AC104" s="7">
        <f>VLOOKUP(A:A,'[1]DÜNYA YILLAR İHRACATI'!A:G,4,0)</f>
        <v>363</v>
      </c>
      <c r="AD104" s="7">
        <f>VLOOKUP(A:A,'[1]DÜNYA YILLAR İHRACAT MİKTARI'!A:F,5,0)</f>
        <v>33</v>
      </c>
      <c r="AE104" s="7">
        <f>VLOOKUP(A:A,'[1]DÜNYA YILLAR İHRACATI'!A:G,5,0)</f>
        <v>88</v>
      </c>
      <c r="AF104" s="7">
        <f>VLOOKUP(A:A,'[1]DÜNYA YILLAR İHRACAT MİKTARI'!A:F,6,0)</f>
        <v>78</v>
      </c>
      <c r="AG104" s="7">
        <f>VLOOKUP(A:A,'[1]DÜNYA YILLAR İHRACATI'!A:G,6,0)</f>
        <v>137</v>
      </c>
      <c r="AH104" s="7">
        <f>VLOOKUP(A:A,'[1]DÜNYA YILLAR İHRACATI'!A:G,7,0)</f>
        <v>55.68181818181818</v>
      </c>
      <c r="AI104" s="7">
        <f>VLOOKUP(A:A,'[1]DÜNYA EXPORT TRADE INDC'!A:L,2,0)</f>
        <v>137</v>
      </c>
      <c r="AJ104" s="7">
        <f>VLOOKUP(A:A,'[1]DÜNYA EXPORT TRADE INDC'!A:L,3,0)</f>
        <v>-3950</v>
      </c>
      <c r="AK104" s="7">
        <f>VLOOKUP(A:A,'[1]DÜNYA EXPORT TRADE INDC'!A:L,4,0)</f>
        <v>0</v>
      </c>
      <c r="AL104" s="7">
        <f>VLOOKUP(A:A,'[1]DÜNYA EXPORT TRADE INDC'!A:L,6,0)</f>
        <v>0</v>
      </c>
      <c r="AM104" s="7">
        <f>VLOOKUP(A:A,'[1]DÜNYA EXPORT TRADE INDC'!A:L,7,0)</f>
        <v>-29</v>
      </c>
      <c r="AN104" s="7">
        <f>VLOOKUP(A:A,'[1]DÜNYA EXPORT TRADE INDC'!A:L,8,0)</f>
        <v>0</v>
      </c>
      <c r="AO104" s="7">
        <f>VLOOKUP(A:A,'[1]DÜNYA EXPORT TRADE INDC'!A:L,9,0)</f>
        <v>55</v>
      </c>
      <c r="AP104" s="7">
        <f>VLOOKUP(A:A,'[1]DÜNYA EXPORT TRADE INDC'!A:L,10,0)</f>
        <v>0</v>
      </c>
      <c r="AQ104" s="7">
        <f>VLOOKUP(A:A,'[1]DÜNYA EXPORT TRADE INDC'!A:L,11,0)</f>
        <v>1673</v>
      </c>
      <c r="AR104" s="7" t="str">
        <f>VLOOKUP(A:A,'[1]DÜNYA EXPORT TRADE INDC'!A:L,12,0)</f>
        <v>0.23</v>
      </c>
      <c r="AS104" s="7">
        <f>VLOOKUP(A:A,'[1]TÜRKİYE YILLAR İHRACAT'!A:G,2,0)</f>
        <v>607</v>
      </c>
      <c r="AT104" s="7">
        <f>VLOOKUP(A:A,'[1]TÜRKİYE YILLAR İHRACAT'!A:G,3,0)</f>
        <v>775</v>
      </c>
      <c r="AU104" s="7">
        <f>VLOOKUP(A:A,'[1]TÜRKİYE YILLAR İHRACAT'!A:G,4,0)</f>
        <v>701</v>
      </c>
      <c r="AV104" s="7">
        <f>VLOOKUP(A:A,'[1]TÜRKİYE YILLAR İHRACAT'!A:G,5,0)</f>
        <v>0</v>
      </c>
      <c r="AW104" s="7">
        <f>VLOOKUP(A:A,'[1]TÜRKİYE YILLAR İHRACAT'!A:G,6,0)</f>
        <v>614</v>
      </c>
      <c r="AX104" s="7" t="e">
        <f>VLOOKUP(A:A,'[1]TÜRKİYE YILLAR İHRACAT'!A:G,7,0)</f>
        <v>#DIV/0!</v>
      </c>
    </row>
    <row r="105" spans="1:50" x14ac:dyDescent="0.25">
      <c r="A105" s="4" t="s">
        <v>135</v>
      </c>
      <c r="B105" s="5" t="s">
        <v>274</v>
      </c>
      <c r="C105" s="5">
        <v>4656</v>
      </c>
      <c r="D105" s="5">
        <f>VLOOKUP(A:A,'[1]DÜNYA YILLAR İTHALAT MİKTARI'!A:F,3,0)</f>
        <v>2783</v>
      </c>
      <c r="E105" s="5">
        <v>3876</v>
      </c>
      <c r="F105" s="5">
        <f>VLOOKUP(A:A,'[1]DÜNYA YILLAR İTHALAT MİKTARI'!A:F,4,0)</f>
        <v>2512</v>
      </c>
      <c r="G105" s="5">
        <v>3403</v>
      </c>
      <c r="H105" s="5">
        <f>VLOOKUP(A:A,'[1]DÜNYA YILLAR İTHALAT MİKTARI'!A:F,5,0)</f>
        <v>1323</v>
      </c>
      <c r="I105" s="5">
        <v>1680</v>
      </c>
      <c r="J105" s="5">
        <f>VLOOKUP(A:A,'[1]DÜNYA YILLAR İTHALAT MİKTARI'!A:F,6,0)</f>
        <v>4727</v>
      </c>
      <c r="K105" s="5">
        <v>4025</v>
      </c>
      <c r="L105" s="6">
        <f t="shared" si="2"/>
        <v>139.58333333333331</v>
      </c>
      <c r="M105" s="6">
        <f>VLOOKUP($A:$A,'[1]DÜNYA IMPORT TRADE INDC'!$A:$L,2,0)</f>
        <v>4025</v>
      </c>
      <c r="N105" s="6">
        <f>VLOOKUP($A:$A,'[1]DÜNYA IMPORT TRADE INDC'!$A:$L,3,0)</f>
        <v>-4025</v>
      </c>
      <c r="O105" s="6">
        <f>VLOOKUP($A:$A,'[1]DÜNYA IMPORT TRADE INDC'!$A:$L,4,0)</f>
        <v>4727</v>
      </c>
      <c r="P105" s="6">
        <f>VLOOKUP($A:$A,'[1]DÜNYA IMPORT TRADE INDC'!$A:$L,5,0)</f>
        <v>851</v>
      </c>
      <c r="Q105" s="6">
        <f>VLOOKUP($A:$A,'[1]DÜNYA IMPORT TRADE INDC'!$A:$L,6,0)</f>
        <v>-1</v>
      </c>
      <c r="R105" s="6">
        <f>VLOOKUP($A:$A,'[1]DÜNYA IMPORT TRADE INDC'!$A:$L,7,0)</f>
        <v>-2</v>
      </c>
      <c r="S105" s="6">
        <f>VLOOKUP($A:$A,'[1]DÜNYA IMPORT TRADE INDC'!$A:$L,8,0)</f>
        <v>-2</v>
      </c>
      <c r="T105" s="6">
        <f t="shared" si="3"/>
        <v>3.6988144954931898E-2</v>
      </c>
      <c r="U105" s="6">
        <f>VLOOKUP($A:$A,'[1]DÜNYA IMPORT TRADE INDC'!$A:$L,10,0)</f>
        <v>973</v>
      </c>
      <c r="V105" s="7" t="str">
        <f>VLOOKUP($A:$A,'[1]DÜNYA IMPORT TRADE INDC'!$A:$L,11,0)</f>
        <v>0.8</v>
      </c>
      <c r="W105" s="6">
        <f>VLOOKUP($A:$A,'[1]DÜNYA IMPORT TRADE INDC'!$A:$L,12,0)</f>
        <v>42410</v>
      </c>
      <c r="X105" s="7">
        <f>VLOOKUP(A:A,'[1]DÜNYA YILLAR İHRACAT MİKTARI'!A:F,2,0)</f>
        <v>1142</v>
      </c>
      <c r="Y105" s="7">
        <f>VLOOKUP(A:A,'[1]DÜNYA YILLAR İHRACATI'!A:G,2,0)</f>
        <v>1238</v>
      </c>
      <c r="Z105" s="7">
        <f>VLOOKUP(A:A,'[1]DÜNYA YILLAR İHRACAT MİKTARI'!A:F,3,0)</f>
        <v>545</v>
      </c>
      <c r="AA105" s="7">
        <f>VLOOKUP(A:A,'[1]DÜNYA YILLAR İHRACATI'!A:G,3,0)</f>
        <v>714</v>
      </c>
      <c r="AB105" s="7">
        <f>VLOOKUP(A:A,'[1]DÜNYA YILLAR İHRACAT MİKTARI'!A:F,4,0)</f>
        <v>137</v>
      </c>
      <c r="AC105" s="7">
        <f>VLOOKUP(A:A,'[1]DÜNYA YILLAR İHRACATI'!A:G,4,0)</f>
        <v>289</v>
      </c>
      <c r="AD105" s="7">
        <f>VLOOKUP(A:A,'[1]DÜNYA YILLAR İHRACAT MİKTARI'!A:F,5,0)</f>
        <v>42</v>
      </c>
      <c r="AE105" s="7">
        <f>VLOOKUP(A:A,'[1]DÜNYA YILLAR İHRACATI'!A:G,5,0)</f>
        <v>33</v>
      </c>
      <c r="AF105" s="7">
        <f>VLOOKUP(A:A,'[1]DÜNYA YILLAR İHRACAT MİKTARI'!A:F,6,0)</f>
        <v>0</v>
      </c>
      <c r="AG105" s="7">
        <f>VLOOKUP(A:A,'[1]DÜNYA YILLAR İHRACATI'!A:G,6,0)</f>
        <v>0</v>
      </c>
      <c r="AH105" s="7">
        <f>VLOOKUP(A:A,'[1]DÜNYA YILLAR İHRACATI'!A:G,7,0)</f>
        <v>-100</v>
      </c>
      <c r="AI105" s="7" t="e">
        <f>VLOOKUP(A:A,'[1]DÜNYA EXPORT TRADE INDC'!A:L,2,0)</f>
        <v>#N/A</v>
      </c>
      <c r="AJ105" s="7" t="e">
        <f>VLOOKUP(A:A,'[1]DÜNYA EXPORT TRADE INDC'!A:L,3,0)</f>
        <v>#N/A</v>
      </c>
      <c r="AK105" s="7" t="e">
        <f>VLOOKUP(A:A,'[1]DÜNYA EXPORT TRADE INDC'!A:L,4,0)</f>
        <v>#N/A</v>
      </c>
      <c r="AL105" s="7" t="e">
        <f>VLOOKUP(A:A,'[1]DÜNYA EXPORT TRADE INDC'!A:L,6,0)</f>
        <v>#N/A</v>
      </c>
      <c r="AM105" s="7" t="e">
        <f>VLOOKUP(A:A,'[1]DÜNYA EXPORT TRADE INDC'!A:L,7,0)</f>
        <v>#N/A</v>
      </c>
      <c r="AN105" s="7" t="e">
        <f>VLOOKUP(A:A,'[1]DÜNYA EXPORT TRADE INDC'!A:L,8,0)</f>
        <v>#N/A</v>
      </c>
      <c r="AO105" s="7" t="e">
        <f>VLOOKUP(A:A,'[1]DÜNYA EXPORT TRADE INDC'!A:L,9,0)</f>
        <v>#N/A</v>
      </c>
      <c r="AP105" s="7" t="e">
        <f>VLOOKUP(A:A,'[1]DÜNYA EXPORT TRADE INDC'!A:L,10,0)</f>
        <v>#N/A</v>
      </c>
      <c r="AQ105" s="7" t="e">
        <f>VLOOKUP(A:A,'[1]DÜNYA EXPORT TRADE INDC'!A:L,11,0)</f>
        <v>#N/A</v>
      </c>
      <c r="AR105" s="7" t="e">
        <f>VLOOKUP(A:A,'[1]DÜNYA EXPORT TRADE INDC'!A:L,12,0)</f>
        <v>#N/A</v>
      </c>
      <c r="AS105" s="7" t="e">
        <f>VLOOKUP(A:A,'[1]TÜRKİYE YILLAR İHRACAT'!A:G,2,0)</f>
        <v>#N/A</v>
      </c>
      <c r="AT105" s="7" t="e">
        <f>VLOOKUP(A:A,'[1]TÜRKİYE YILLAR İHRACAT'!A:G,3,0)</f>
        <v>#N/A</v>
      </c>
      <c r="AU105" s="7" t="e">
        <f>VLOOKUP(A:A,'[1]TÜRKİYE YILLAR İHRACAT'!A:G,4,0)</f>
        <v>#N/A</v>
      </c>
      <c r="AV105" s="7" t="e">
        <f>VLOOKUP(A:A,'[1]TÜRKİYE YILLAR İHRACAT'!A:G,5,0)</f>
        <v>#N/A</v>
      </c>
      <c r="AW105" s="7" t="e">
        <f>VLOOKUP(A:A,'[1]TÜRKİYE YILLAR İHRACAT'!A:G,6,0)</f>
        <v>#N/A</v>
      </c>
      <c r="AX105" s="7" t="e">
        <f>VLOOKUP(A:A,'[1]TÜRKİYE YILLAR İHRACAT'!A:G,7,0)</f>
        <v>#N/A</v>
      </c>
    </row>
    <row r="106" spans="1:50" x14ac:dyDescent="0.25">
      <c r="A106" s="8" t="s">
        <v>136</v>
      </c>
      <c r="B106" s="5">
        <f>VLOOKUP(A:A,'[1]DÜNYA YILLAR İTHALAT MİKTARI'!A:F,2,0)</f>
        <v>3162</v>
      </c>
      <c r="C106" s="5">
        <v>2763</v>
      </c>
      <c r="D106" s="5">
        <f>VLOOKUP(A:A,'[1]DÜNYA YILLAR İTHALAT MİKTARI'!A:F,3,0)</f>
        <v>1317</v>
      </c>
      <c r="E106" s="5">
        <v>950</v>
      </c>
      <c r="F106" s="5">
        <f>VLOOKUP(A:A,'[1]DÜNYA YILLAR İTHALAT MİKTARI'!A:F,4,0)</f>
        <v>4201</v>
      </c>
      <c r="G106" s="5">
        <v>3949</v>
      </c>
      <c r="H106" s="5">
        <f>VLOOKUP(A:A,'[1]DÜNYA YILLAR İTHALAT MİKTARI'!A:F,5,0)</f>
        <v>3512</v>
      </c>
      <c r="I106" s="5">
        <v>2519</v>
      </c>
      <c r="J106" s="5">
        <f>VLOOKUP(A:A,'[1]DÜNYA YILLAR İTHALAT MİKTARI'!A:F,6,0)</f>
        <v>4830</v>
      </c>
      <c r="K106" s="5">
        <v>3837</v>
      </c>
      <c r="L106" s="6">
        <f t="shared" si="2"/>
        <v>52.322350138944032</v>
      </c>
      <c r="M106" s="6">
        <f>VLOOKUP($A:$A,'[1]DÜNYA IMPORT TRADE INDC'!$A:$L,2,0)</f>
        <v>3837</v>
      </c>
      <c r="N106" s="6">
        <f>VLOOKUP($A:$A,'[1]DÜNYA IMPORT TRADE INDC'!$A:$L,3,0)</f>
        <v>-753</v>
      </c>
      <c r="O106" s="6">
        <f>VLOOKUP($A:$A,'[1]DÜNYA IMPORT TRADE INDC'!$A:$L,4,0)</f>
        <v>4830</v>
      </c>
      <c r="P106" s="6">
        <f>VLOOKUP($A:$A,'[1]DÜNYA IMPORT TRADE INDC'!$A:$L,5,0)</f>
        <v>794</v>
      </c>
      <c r="Q106" s="6">
        <f>VLOOKUP($A:$A,'[1]DÜNYA IMPORT TRADE INDC'!$A:$L,6,0)</f>
        <v>18</v>
      </c>
      <c r="R106" s="6">
        <f>VLOOKUP($A:$A,'[1]DÜNYA IMPORT TRADE INDC'!$A:$L,7,0)</f>
        <v>20</v>
      </c>
      <c r="S106" s="6">
        <f>VLOOKUP($A:$A,'[1]DÜNYA IMPORT TRADE INDC'!$A:$L,8,0)</f>
        <v>52</v>
      </c>
      <c r="T106" s="6">
        <f t="shared" si="3"/>
        <v>3.5260499923496565E-2</v>
      </c>
      <c r="U106" s="6">
        <f>VLOOKUP($A:$A,'[1]DÜNYA IMPORT TRADE INDC'!$A:$L,10,0)</f>
        <v>9117</v>
      </c>
      <c r="V106" s="7" t="str">
        <f>VLOOKUP($A:$A,'[1]DÜNYA IMPORT TRADE INDC'!$A:$L,11,0)</f>
        <v>0.83</v>
      </c>
      <c r="W106" s="6">
        <f>VLOOKUP($A:$A,'[1]DÜNYA IMPORT TRADE INDC'!$A:$L,12,0)</f>
        <v>42472</v>
      </c>
      <c r="X106" s="7">
        <f>VLOOKUP(A:A,'[1]DÜNYA YILLAR İHRACAT MİKTARI'!A:F,2,0)</f>
        <v>32094</v>
      </c>
      <c r="Y106" s="7">
        <f>VLOOKUP(A:A,'[1]DÜNYA YILLAR İHRACATI'!A:G,2,0)</f>
        <v>16631</v>
      </c>
      <c r="Z106" s="7">
        <f>VLOOKUP(A:A,'[1]DÜNYA YILLAR İHRACAT MİKTARI'!A:F,3,0)</f>
        <v>30077</v>
      </c>
      <c r="AA106" s="7">
        <f>VLOOKUP(A:A,'[1]DÜNYA YILLAR İHRACATI'!A:G,3,0)</f>
        <v>7616</v>
      </c>
      <c r="AB106" s="7">
        <f>VLOOKUP(A:A,'[1]DÜNYA YILLAR İHRACAT MİKTARI'!A:F,4,0)</f>
        <v>8336</v>
      </c>
      <c r="AC106" s="7">
        <f>VLOOKUP(A:A,'[1]DÜNYA YILLAR İHRACATI'!A:G,4,0)</f>
        <v>2934</v>
      </c>
      <c r="AD106" s="7">
        <f>VLOOKUP(A:A,'[1]DÜNYA YILLAR İHRACAT MİKTARI'!A:F,5,0)</f>
        <v>9619</v>
      </c>
      <c r="AE106" s="7">
        <f>VLOOKUP(A:A,'[1]DÜNYA YILLAR İHRACATI'!A:G,5,0)</f>
        <v>3431</v>
      </c>
      <c r="AF106" s="7">
        <f>VLOOKUP(A:A,'[1]DÜNYA YILLAR İHRACAT MİKTARI'!A:F,6,0)</f>
        <v>11094</v>
      </c>
      <c r="AG106" s="7">
        <f>VLOOKUP(A:A,'[1]DÜNYA YILLAR İHRACATI'!A:G,6,0)</f>
        <v>3084</v>
      </c>
      <c r="AH106" s="7">
        <f>VLOOKUP(A:A,'[1]DÜNYA YILLAR İHRACATI'!A:G,7,0)</f>
        <v>-10.11366948411542</v>
      </c>
      <c r="AI106" s="7">
        <f>VLOOKUP(A:A,'[1]DÜNYA EXPORT TRADE INDC'!A:L,2,0)</f>
        <v>3084</v>
      </c>
      <c r="AJ106" s="7">
        <f>VLOOKUP(A:A,'[1]DÜNYA EXPORT TRADE INDC'!A:L,3,0)</f>
        <v>-753</v>
      </c>
      <c r="AK106" s="7">
        <f>VLOOKUP(A:A,'[1]DÜNYA EXPORT TRADE INDC'!A:L,4,0)</f>
        <v>11094</v>
      </c>
      <c r="AL106" s="7">
        <f>VLOOKUP(A:A,'[1]DÜNYA EXPORT TRADE INDC'!A:L,6,0)</f>
        <v>278</v>
      </c>
      <c r="AM106" s="7">
        <f>VLOOKUP(A:A,'[1]DÜNYA EXPORT TRADE INDC'!A:L,7,0)</f>
        <v>-34</v>
      </c>
      <c r="AN106" s="7">
        <f>VLOOKUP(A:A,'[1]DÜNYA EXPORT TRADE INDC'!A:L,8,0)</f>
        <v>-28</v>
      </c>
      <c r="AO106" s="7">
        <f>VLOOKUP(A:A,'[1]DÜNYA EXPORT TRADE INDC'!A:L,9,0)</f>
        <v>-10</v>
      </c>
      <c r="AP106" s="7">
        <f>VLOOKUP(A:A,'[1]DÜNYA EXPORT TRADE INDC'!A:L,10,0)</f>
        <v>0</v>
      </c>
      <c r="AQ106" s="7">
        <f>VLOOKUP(A:A,'[1]DÜNYA EXPORT TRADE INDC'!A:L,11,0)</f>
        <v>664</v>
      </c>
      <c r="AR106" s="7" t="str">
        <f>VLOOKUP(A:A,'[1]DÜNYA EXPORT TRADE INDC'!A:L,12,0)</f>
        <v>0.7</v>
      </c>
      <c r="AS106" s="7">
        <f>VLOOKUP(A:A,'[1]TÜRKİYE YILLAR İHRACAT'!A:G,2,0)</f>
        <v>0</v>
      </c>
      <c r="AT106" s="7">
        <f>VLOOKUP(A:A,'[1]TÜRKİYE YILLAR İHRACAT'!A:G,3,0)</f>
        <v>5</v>
      </c>
      <c r="AU106" s="7">
        <f>VLOOKUP(A:A,'[1]TÜRKİYE YILLAR İHRACAT'!A:G,4,0)</f>
        <v>3</v>
      </c>
      <c r="AV106" s="7">
        <f>VLOOKUP(A:A,'[1]TÜRKİYE YILLAR İHRACAT'!A:G,5,0)</f>
        <v>7</v>
      </c>
      <c r="AW106" s="7">
        <f>VLOOKUP(A:A,'[1]TÜRKİYE YILLAR İHRACAT'!A:G,6,0)</f>
        <v>2</v>
      </c>
      <c r="AX106" s="7">
        <f>VLOOKUP(A:A,'[1]TÜRKİYE YILLAR İHRACAT'!A:G,7,0)</f>
        <v>-71.428571428571431</v>
      </c>
    </row>
    <row r="107" spans="1:50" x14ac:dyDescent="0.25">
      <c r="A107" s="4" t="s">
        <v>137</v>
      </c>
      <c r="B107" s="5">
        <f>VLOOKUP(A:A,'[1]DÜNYA YILLAR İTHALAT MİKTARI'!A:F,2,0)</f>
        <v>3241</v>
      </c>
      <c r="C107" s="5">
        <v>1730</v>
      </c>
      <c r="D107" s="5">
        <f>VLOOKUP(A:A,'[1]DÜNYA YILLAR İTHALAT MİKTARI'!A:F,3,0)</f>
        <v>1752</v>
      </c>
      <c r="E107" s="5">
        <v>1396</v>
      </c>
      <c r="F107" s="5">
        <f>VLOOKUP(A:A,'[1]DÜNYA YILLAR İTHALAT MİKTARI'!A:F,4,0)</f>
        <v>1481</v>
      </c>
      <c r="G107" s="5">
        <v>1284</v>
      </c>
      <c r="H107" s="5">
        <f>VLOOKUP(A:A,'[1]DÜNYA YILLAR İTHALAT MİKTARI'!A:F,5,0)</f>
        <v>1840</v>
      </c>
      <c r="I107" s="5">
        <v>1718</v>
      </c>
      <c r="J107" s="5">
        <f>VLOOKUP(A:A,'[1]DÜNYA YILLAR İTHALAT MİKTARI'!A:F,6,0)</f>
        <v>13210</v>
      </c>
      <c r="K107" s="5">
        <v>3797</v>
      </c>
      <c r="L107" s="6">
        <f t="shared" si="2"/>
        <v>121.01280558789288</v>
      </c>
      <c r="M107" s="6">
        <f>VLOOKUP($A:$A,'[1]DÜNYA IMPORT TRADE INDC'!$A:$L,2,0)</f>
        <v>3797</v>
      </c>
      <c r="N107" s="6">
        <f>VLOOKUP($A:$A,'[1]DÜNYA IMPORT TRADE INDC'!$A:$L,3,0)</f>
        <v>4799</v>
      </c>
      <c r="O107" s="6">
        <f>VLOOKUP($A:$A,'[1]DÜNYA IMPORT TRADE INDC'!$A:$L,4,0)</f>
        <v>13210</v>
      </c>
      <c r="P107" s="6">
        <f>VLOOKUP($A:$A,'[1]DÜNYA IMPORT TRADE INDC'!$A:$L,5,0)</f>
        <v>287</v>
      </c>
      <c r="Q107" s="6">
        <f>VLOOKUP($A:$A,'[1]DÜNYA IMPORT TRADE INDC'!$A:$L,6,0)</f>
        <v>19</v>
      </c>
      <c r="R107" s="6">
        <f>VLOOKUP($A:$A,'[1]DÜNYA IMPORT TRADE INDC'!$A:$L,7,0)</f>
        <v>33</v>
      </c>
      <c r="S107" s="6">
        <f>VLOOKUP($A:$A,'[1]DÜNYA IMPORT TRADE INDC'!$A:$L,8,0)</f>
        <v>121</v>
      </c>
      <c r="T107" s="6">
        <f t="shared" si="3"/>
        <v>3.4892915874255012E-2</v>
      </c>
      <c r="U107" s="6">
        <f>VLOOKUP($A:$A,'[1]DÜNYA IMPORT TRADE INDC'!$A:$L,10,0)</f>
        <v>581</v>
      </c>
      <c r="V107" s="7" t="str">
        <f>VLOOKUP($A:$A,'[1]DÜNYA IMPORT TRADE INDC'!$A:$L,11,0)</f>
        <v>0.58</v>
      </c>
      <c r="W107" s="7" t="str">
        <f>VLOOKUP($A:$A,'[1]DÜNYA IMPORT TRADE INDC'!$A:$L,12,0)</f>
        <v>0.1</v>
      </c>
      <c r="X107" s="7">
        <f>VLOOKUP(A:A,'[1]DÜNYA YILLAR İHRACAT MİKTARI'!A:F,2,0)</f>
        <v>1162</v>
      </c>
      <c r="Y107" s="7">
        <f>VLOOKUP(A:A,'[1]DÜNYA YILLAR İHRACATI'!A:G,2,0)</f>
        <v>510</v>
      </c>
      <c r="Z107" s="7">
        <f>VLOOKUP(A:A,'[1]DÜNYA YILLAR İHRACAT MİKTARI'!A:F,3,0)</f>
        <v>572</v>
      </c>
      <c r="AA107" s="7">
        <f>VLOOKUP(A:A,'[1]DÜNYA YILLAR İHRACATI'!A:G,3,0)</f>
        <v>378</v>
      </c>
      <c r="AB107" s="7">
        <f>VLOOKUP(A:A,'[1]DÜNYA YILLAR İHRACAT MİKTARI'!A:F,4,0)</f>
        <v>1622</v>
      </c>
      <c r="AC107" s="7">
        <f>VLOOKUP(A:A,'[1]DÜNYA YILLAR İHRACATI'!A:G,4,0)</f>
        <v>669</v>
      </c>
      <c r="AD107" s="7">
        <f>VLOOKUP(A:A,'[1]DÜNYA YILLAR İHRACAT MİKTARI'!A:F,5,0)</f>
        <v>7636</v>
      </c>
      <c r="AE107" s="7">
        <f>VLOOKUP(A:A,'[1]DÜNYA YILLAR İHRACATI'!A:G,5,0)</f>
        <v>2770</v>
      </c>
      <c r="AF107" s="7">
        <f>VLOOKUP(A:A,'[1]DÜNYA YILLAR İHRACAT MİKTARI'!A:F,6,0)</f>
        <v>34829</v>
      </c>
      <c r="AG107" s="7">
        <f>VLOOKUP(A:A,'[1]DÜNYA YILLAR İHRACATI'!A:G,6,0)</f>
        <v>8596</v>
      </c>
      <c r="AH107" s="7">
        <f>VLOOKUP(A:A,'[1]DÜNYA YILLAR İHRACATI'!A:G,7,0)</f>
        <v>210.32490974729242</v>
      </c>
      <c r="AI107" s="7">
        <f>VLOOKUP(A:A,'[1]DÜNYA EXPORT TRADE INDC'!A:L,2,0)</f>
        <v>8596</v>
      </c>
      <c r="AJ107" s="7">
        <f>VLOOKUP(A:A,'[1]DÜNYA EXPORT TRADE INDC'!A:L,3,0)</f>
        <v>4799</v>
      </c>
      <c r="AK107" s="7">
        <f>VLOOKUP(A:A,'[1]DÜNYA EXPORT TRADE INDC'!A:L,4,0)</f>
        <v>34829</v>
      </c>
      <c r="AL107" s="7">
        <f>VLOOKUP(A:A,'[1]DÜNYA EXPORT TRADE INDC'!A:L,6,0)</f>
        <v>247</v>
      </c>
      <c r="AM107" s="7">
        <f>VLOOKUP(A:A,'[1]DÜNYA EXPORT TRADE INDC'!A:L,7,0)</f>
        <v>115</v>
      </c>
      <c r="AN107" s="7">
        <f>VLOOKUP(A:A,'[1]DÜNYA EXPORT TRADE INDC'!A:L,8,0)</f>
        <v>156</v>
      </c>
      <c r="AO107" s="7">
        <f>VLOOKUP(A:A,'[1]DÜNYA EXPORT TRADE INDC'!A:L,9,0)</f>
        <v>210</v>
      </c>
      <c r="AP107" s="7">
        <f>VLOOKUP(A:A,'[1]DÜNYA EXPORT TRADE INDC'!A:L,10,0)</f>
        <v>0.1</v>
      </c>
      <c r="AQ107" s="7">
        <f>VLOOKUP(A:A,'[1]DÜNYA EXPORT TRADE INDC'!A:L,11,0)</f>
        <v>1728</v>
      </c>
      <c r="AR107" s="7" t="str">
        <f>VLOOKUP(A:A,'[1]DÜNYA EXPORT TRADE INDC'!A:L,12,0)</f>
        <v>0.14</v>
      </c>
      <c r="AS107" s="7">
        <f>VLOOKUP(A:A,'[1]TÜRKİYE YILLAR İHRACAT'!A:G,2,0)</f>
        <v>29</v>
      </c>
      <c r="AT107" s="7">
        <f>VLOOKUP(A:A,'[1]TÜRKİYE YILLAR İHRACAT'!A:G,3,0)</f>
        <v>14</v>
      </c>
      <c r="AU107" s="7">
        <f>VLOOKUP(A:A,'[1]TÜRKİYE YILLAR İHRACAT'!A:G,4,0)</f>
        <v>39</v>
      </c>
      <c r="AV107" s="7">
        <f>VLOOKUP(A:A,'[1]TÜRKİYE YILLAR İHRACAT'!A:G,5,0)</f>
        <v>25</v>
      </c>
      <c r="AW107" s="7">
        <f>VLOOKUP(A:A,'[1]TÜRKİYE YILLAR İHRACAT'!A:G,6,0)</f>
        <v>40</v>
      </c>
      <c r="AX107" s="7">
        <f>VLOOKUP(A:A,'[1]TÜRKİYE YILLAR İHRACAT'!A:G,7,0)</f>
        <v>60</v>
      </c>
    </row>
    <row r="108" spans="1:50" ht="31.5" x14ac:dyDescent="0.25">
      <c r="A108" s="8" t="s">
        <v>138</v>
      </c>
      <c r="B108" s="5">
        <f>VLOOKUP(A:A,'[1]DÜNYA YILLAR İTHALAT MİKTARI'!A:F,2,0)</f>
        <v>21538</v>
      </c>
      <c r="C108" s="5">
        <v>15408</v>
      </c>
      <c r="D108" s="5">
        <f>VLOOKUP(A:A,'[1]DÜNYA YILLAR İTHALAT MİKTARI'!A:F,3,0)</f>
        <v>15383</v>
      </c>
      <c r="E108" s="5">
        <v>12989</v>
      </c>
      <c r="F108" s="5">
        <f>VLOOKUP(A:A,'[1]DÜNYA YILLAR İTHALAT MİKTARI'!A:F,4,0)</f>
        <v>11500</v>
      </c>
      <c r="G108" s="5">
        <v>7402</v>
      </c>
      <c r="H108" s="5">
        <f>VLOOKUP(A:A,'[1]DÜNYA YILLAR İTHALAT MİKTARI'!A:F,5,0)</f>
        <v>21419</v>
      </c>
      <c r="I108" s="5">
        <v>7288</v>
      </c>
      <c r="J108" s="5">
        <f>VLOOKUP(A:A,'[1]DÜNYA YILLAR İTHALAT MİKTARI'!A:F,6,0)</f>
        <v>7664</v>
      </c>
      <c r="K108" s="5">
        <v>3750</v>
      </c>
      <c r="L108" s="6">
        <f t="shared" si="2"/>
        <v>-48.545554335894622</v>
      </c>
      <c r="M108" s="6">
        <f>VLOOKUP($A:$A,'[1]DÜNYA IMPORT TRADE INDC'!$A:$L,2,0)</f>
        <v>3749</v>
      </c>
      <c r="N108" s="6">
        <f>VLOOKUP($A:$A,'[1]DÜNYA IMPORT TRADE INDC'!$A:$L,3,0)</f>
        <v>-3746</v>
      </c>
      <c r="O108" s="6">
        <f>VLOOKUP($A:$A,'[1]DÜNYA IMPORT TRADE INDC'!$A:$L,4,0)</f>
        <v>7664</v>
      </c>
      <c r="P108" s="6">
        <f>VLOOKUP($A:$A,'[1]DÜNYA IMPORT TRADE INDC'!$A:$L,5,0)</f>
        <v>489</v>
      </c>
      <c r="Q108" s="6">
        <f>VLOOKUP($A:$A,'[1]DÜNYA IMPORT TRADE INDC'!$A:$L,6,0)</f>
        <v>-29</v>
      </c>
      <c r="R108" s="6">
        <f>VLOOKUP($A:$A,'[1]DÜNYA IMPORT TRADE INDC'!$A:$L,7,0)</f>
        <v>-21</v>
      </c>
      <c r="S108" s="6">
        <f>VLOOKUP($A:$A,'[1]DÜNYA IMPORT TRADE INDC'!$A:$L,8,0)</f>
        <v>-41</v>
      </c>
      <c r="T108" s="6">
        <f t="shared" si="3"/>
        <v>3.4461004616396181E-2</v>
      </c>
      <c r="U108" s="6">
        <f>VLOOKUP($A:$A,'[1]DÜNYA IMPORT TRADE INDC'!$A:$L,10,0)</f>
        <v>2236</v>
      </c>
      <c r="V108" s="7" t="str">
        <f>VLOOKUP($A:$A,'[1]DÜNYA IMPORT TRADE INDC'!$A:$L,11,0)</f>
        <v>0.72</v>
      </c>
      <c r="W108" s="6">
        <f>VLOOKUP($A:$A,'[1]DÜNYA IMPORT TRADE INDC'!$A:$L,12,0)</f>
        <v>42497</v>
      </c>
      <c r="X108" s="7">
        <f>VLOOKUP(A:A,'[1]DÜNYA YILLAR İHRACAT MİKTARI'!A:F,2,0)</f>
        <v>9</v>
      </c>
      <c r="Y108" s="7">
        <f>VLOOKUP(A:A,'[1]DÜNYA YILLAR İHRACATI'!A:G,2,0)</f>
        <v>3</v>
      </c>
      <c r="Z108" s="7">
        <f>VLOOKUP(A:A,'[1]DÜNYA YILLAR İHRACAT MİKTARI'!A:F,3,0)</f>
        <v>290</v>
      </c>
      <c r="AA108" s="7">
        <f>VLOOKUP(A:A,'[1]DÜNYA YILLAR İHRACATI'!A:G,3,0)</f>
        <v>99</v>
      </c>
      <c r="AB108" s="7">
        <f>VLOOKUP(A:A,'[1]DÜNYA YILLAR İHRACAT MİKTARI'!A:F,4,0)</f>
        <v>2</v>
      </c>
      <c r="AC108" s="7">
        <f>VLOOKUP(A:A,'[1]DÜNYA YILLAR İHRACATI'!A:G,4,0)</f>
        <v>1</v>
      </c>
      <c r="AD108" s="7">
        <f>VLOOKUP(A:A,'[1]DÜNYA YILLAR İHRACAT MİKTARI'!A:F,5,0)</f>
        <v>1</v>
      </c>
      <c r="AE108" s="7">
        <f>VLOOKUP(A:A,'[1]DÜNYA YILLAR İHRACATI'!A:G,5,0)</f>
        <v>5</v>
      </c>
      <c r="AF108" s="7">
        <f>VLOOKUP(A:A,'[1]DÜNYA YILLAR İHRACAT MİKTARI'!A:F,6,0)</f>
        <v>1</v>
      </c>
      <c r="AG108" s="7">
        <f>VLOOKUP(A:A,'[1]DÜNYA YILLAR İHRACATI'!A:G,6,0)</f>
        <v>3</v>
      </c>
      <c r="AH108" s="7">
        <f>VLOOKUP(A:A,'[1]DÜNYA YILLAR İHRACATI'!A:G,7,0)</f>
        <v>-40</v>
      </c>
      <c r="AI108" s="7">
        <f>VLOOKUP(A:A,'[1]DÜNYA EXPORT TRADE INDC'!A:L,2,0)</f>
        <v>3</v>
      </c>
      <c r="AJ108" s="7">
        <f>VLOOKUP(A:A,'[1]DÜNYA EXPORT TRADE INDC'!A:L,3,0)</f>
        <v>-3746</v>
      </c>
      <c r="AK108" s="7">
        <f>VLOOKUP(A:A,'[1]DÜNYA EXPORT TRADE INDC'!A:L,4,0)</f>
        <v>1</v>
      </c>
      <c r="AL108" s="7">
        <f>VLOOKUP(A:A,'[1]DÜNYA EXPORT TRADE INDC'!A:L,6,0)</f>
        <v>3000</v>
      </c>
      <c r="AM108" s="7">
        <f>VLOOKUP(A:A,'[1]DÜNYA EXPORT TRADE INDC'!A:L,7,0)</f>
        <v>10</v>
      </c>
      <c r="AN108" s="7">
        <f>VLOOKUP(A:A,'[1]DÜNYA EXPORT TRADE INDC'!A:L,8,0)</f>
        <v>0</v>
      </c>
      <c r="AO108" s="7">
        <f>VLOOKUP(A:A,'[1]DÜNYA EXPORT TRADE INDC'!A:L,9,0)</f>
        <v>-40</v>
      </c>
      <c r="AP108" s="7">
        <f>VLOOKUP(A:A,'[1]DÜNYA EXPORT TRADE INDC'!A:L,10,0)</f>
        <v>0</v>
      </c>
      <c r="AQ108" s="7">
        <f>VLOOKUP(A:A,'[1]DÜNYA EXPORT TRADE INDC'!A:L,11,0)</f>
        <v>5933</v>
      </c>
      <c r="AR108" s="7">
        <f>VLOOKUP(A:A,'[1]DÜNYA EXPORT TRADE INDC'!A:L,12,0)</f>
        <v>1</v>
      </c>
      <c r="AS108" s="7" t="e">
        <f>VLOOKUP(A:A,'[1]TÜRKİYE YILLAR İHRACAT'!A:G,2,0)</f>
        <v>#N/A</v>
      </c>
      <c r="AT108" s="7" t="e">
        <f>VLOOKUP(A:A,'[1]TÜRKİYE YILLAR İHRACAT'!A:G,3,0)</f>
        <v>#N/A</v>
      </c>
      <c r="AU108" s="7" t="e">
        <f>VLOOKUP(A:A,'[1]TÜRKİYE YILLAR İHRACAT'!A:G,4,0)</f>
        <v>#N/A</v>
      </c>
      <c r="AV108" s="7" t="e">
        <f>VLOOKUP(A:A,'[1]TÜRKİYE YILLAR İHRACAT'!A:G,5,0)</f>
        <v>#N/A</v>
      </c>
      <c r="AW108" s="7" t="e">
        <f>VLOOKUP(A:A,'[1]TÜRKİYE YILLAR İHRACAT'!A:G,6,0)</f>
        <v>#N/A</v>
      </c>
      <c r="AX108" s="7" t="e">
        <f>VLOOKUP(A:A,'[1]TÜRKİYE YILLAR İHRACAT'!A:G,7,0)</f>
        <v>#N/A</v>
      </c>
    </row>
    <row r="109" spans="1:50" x14ac:dyDescent="0.25">
      <c r="A109" s="4" t="s">
        <v>139</v>
      </c>
      <c r="B109" s="5">
        <f>VLOOKUP(A:A,'[1]DÜNYA YILLAR İTHALAT MİKTARI'!A:F,2,0)</f>
        <v>5134</v>
      </c>
      <c r="C109" s="5">
        <v>4143</v>
      </c>
      <c r="D109" s="5">
        <f>VLOOKUP(A:A,'[1]DÜNYA YILLAR İTHALAT MİKTARI'!A:F,3,0)</f>
        <v>4513</v>
      </c>
      <c r="E109" s="5">
        <v>3491</v>
      </c>
      <c r="F109" s="5">
        <f>VLOOKUP(A:A,'[1]DÜNYA YILLAR İTHALAT MİKTARI'!A:F,4,0)</f>
        <v>6029</v>
      </c>
      <c r="G109" s="5">
        <v>4656</v>
      </c>
      <c r="H109" s="5">
        <f>VLOOKUP(A:A,'[1]DÜNYA YILLAR İTHALAT MİKTARI'!A:F,5,0)</f>
        <v>3862</v>
      </c>
      <c r="I109" s="5">
        <v>2767</v>
      </c>
      <c r="J109" s="5">
        <f>VLOOKUP(A:A,'[1]DÜNYA YILLAR İTHALAT MİKTARI'!A:F,6,0)</f>
        <v>4426</v>
      </c>
      <c r="K109" s="5">
        <v>3630</v>
      </c>
      <c r="L109" s="6">
        <f t="shared" si="2"/>
        <v>31.189013371882908</v>
      </c>
      <c r="M109" s="6">
        <f>VLOOKUP($A:$A,'[1]DÜNYA IMPORT TRADE INDC'!$A:$L,2,0)</f>
        <v>3630</v>
      </c>
      <c r="N109" s="6">
        <f>VLOOKUP($A:$A,'[1]DÜNYA IMPORT TRADE INDC'!$A:$L,3,0)</f>
        <v>-3630</v>
      </c>
      <c r="O109" s="6">
        <f>VLOOKUP($A:$A,'[1]DÜNYA IMPORT TRADE INDC'!$A:$L,4,0)</f>
        <v>4426</v>
      </c>
      <c r="P109" s="6">
        <f>VLOOKUP($A:$A,'[1]DÜNYA IMPORT TRADE INDC'!$A:$L,5,0)</f>
        <v>820</v>
      </c>
      <c r="Q109" s="6">
        <f>VLOOKUP($A:$A,'[1]DÜNYA IMPORT TRADE INDC'!$A:$L,6,0)</f>
        <v>-5</v>
      </c>
      <c r="R109" s="6">
        <f>VLOOKUP($A:$A,'[1]DÜNYA IMPORT TRADE INDC'!$A:$L,7,0)</f>
        <v>-4</v>
      </c>
      <c r="S109" s="6">
        <f>VLOOKUP($A:$A,'[1]DÜNYA IMPORT TRADE INDC'!$A:$L,8,0)</f>
        <v>31</v>
      </c>
      <c r="T109" s="6">
        <f t="shared" si="3"/>
        <v>3.3358252468671502E-2</v>
      </c>
      <c r="U109" s="6">
        <f>VLOOKUP($A:$A,'[1]DÜNYA IMPORT TRADE INDC'!$A:$L,10,0)</f>
        <v>6995</v>
      </c>
      <c r="V109" s="7" t="str">
        <f>VLOOKUP($A:$A,'[1]DÜNYA IMPORT TRADE INDC'!$A:$L,11,0)</f>
        <v>0.43</v>
      </c>
      <c r="W109" s="6">
        <f>VLOOKUP($A:$A,'[1]DÜNYA IMPORT TRADE INDC'!$A:$L,12,0)</f>
        <v>42586</v>
      </c>
      <c r="X109" s="7">
        <f>VLOOKUP(A:A,'[1]DÜNYA YILLAR İHRACAT MİKTARI'!A:F,2,0)</f>
        <v>24</v>
      </c>
      <c r="Y109" s="7">
        <f>VLOOKUP(A:A,'[1]DÜNYA YILLAR İHRACATI'!A:G,2,0)</f>
        <v>11</v>
      </c>
      <c r="Z109" s="7">
        <f>VLOOKUP(A:A,'[1]DÜNYA YILLAR İHRACAT MİKTARI'!A:F,3,0)</f>
        <v>842</v>
      </c>
      <c r="AA109" s="7">
        <f>VLOOKUP(A:A,'[1]DÜNYA YILLAR İHRACATI'!A:G,3,0)</f>
        <v>408</v>
      </c>
      <c r="AB109" s="7">
        <f>VLOOKUP(A:A,'[1]DÜNYA YILLAR İHRACAT MİKTARI'!A:F,4,0)</f>
        <v>0</v>
      </c>
      <c r="AC109" s="7">
        <f>VLOOKUP(A:A,'[1]DÜNYA YILLAR İHRACATI'!A:G,4,0)</f>
        <v>1</v>
      </c>
      <c r="AD109" s="7">
        <f>VLOOKUP(A:A,'[1]DÜNYA YILLAR İHRACAT MİKTARI'!A:F,5,0)</f>
        <v>0</v>
      </c>
      <c r="AE109" s="7">
        <f>VLOOKUP(A:A,'[1]DÜNYA YILLAR İHRACATI'!A:G,5,0)</f>
        <v>0</v>
      </c>
      <c r="AF109" s="7">
        <f>VLOOKUP(A:A,'[1]DÜNYA YILLAR İHRACAT MİKTARI'!A:F,6,0)</f>
        <v>0</v>
      </c>
      <c r="AG109" s="7">
        <f>VLOOKUP(A:A,'[1]DÜNYA YILLAR İHRACATI'!A:G,6,0)</f>
        <v>0</v>
      </c>
      <c r="AH109" s="7" t="e">
        <f>VLOOKUP(A:A,'[1]DÜNYA YILLAR İHRACATI'!A:G,7,0)</f>
        <v>#DIV/0!</v>
      </c>
      <c r="AI109" s="7" t="e">
        <f>VLOOKUP(A:A,'[1]DÜNYA EXPORT TRADE INDC'!A:L,2,0)</f>
        <v>#N/A</v>
      </c>
      <c r="AJ109" s="7" t="e">
        <f>VLOOKUP(A:A,'[1]DÜNYA EXPORT TRADE INDC'!A:L,3,0)</f>
        <v>#N/A</v>
      </c>
      <c r="AK109" s="7" t="e">
        <f>VLOOKUP(A:A,'[1]DÜNYA EXPORT TRADE INDC'!A:L,4,0)</f>
        <v>#N/A</v>
      </c>
      <c r="AL109" s="7" t="e">
        <f>VLOOKUP(A:A,'[1]DÜNYA EXPORT TRADE INDC'!A:L,6,0)</f>
        <v>#N/A</v>
      </c>
      <c r="AM109" s="7" t="e">
        <f>VLOOKUP(A:A,'[1]DÜNYA EXPORT TRADE INDC'!A:L,7,0)</f>
        <v>#N/A</v>
      </c>
      <c r="AN109" s="7" t="e">
        <f>VLOOKUP(A:A,'[1]DÜNYA EXPORT TRADE INDC'!A:L,8,0)</f>
        <v>#N/A</v>
      </c>
      <c r="AO109" s="7" t="e">
        <f>VLOOKUP(A:A,'[1]DÜNYA EXPORT TRADE INDC'!A:L,9,0)</f>
        <v>#N/A</v>
      </c>
      <c r="AP109" s="7" t="e">
        <f>VLOOKUP(A:A,'[1]DÜNYA EXPORT TRADE INDC'!A:L,10,0)</f>
        <v>#N/A</v>
      </c>
      <c r="AQ109" s="7" t="e">
        <f>VLOOKUP(A:A,'[1]DÜNYA EXPORT TRADE INDC'!A:L,11,0)</f>
        <v>#N/A</v>
      </c>
      <c r="AR109" s="7" t="e">
        <f>VLOOKUP(A:A,'[1]DÜNYA EXPORT TRADE INDC'!A:L,12,0)</f>
        <v>#N/A</v>
      </c>
      <c r="AS109" s="7">
        <f>VLOOKUP(A:A,'[1]TÜRKİYE YILLAR İHRACAT'!A:G,2,0)</f>
        <v>9</v>
      </c>
      <c r="AT109" s="7">
        <f>VLOOKUP(A:A,'[1]TÜRKİYE YILLAR İHRACAT'!A:G,3,0)</f>
        <v>0</v>
      </c>
      <c r="AU109" s="7">
        <f>VLOOKUP(A:A,'[1]TÜRKİYE YILLAR İHRACAT'!A:G,4,0)</f>
        <v>0</v>
      </c>
      <c r="AV109" s="7">
        <f>VLOOKUP(A:A,'[1]TÜRKİYE YILLAR İHRACAT'!A:G,5,0)</f>
        <v>0</v>
      </c>
      <c r="AW109" s="7">
        <f>VLOOKUP(A:A,'[1]TÜRKİYE YILLAR İHRACAT'!A:G,6,0)</f>
        <v>0</v>
      </c>
      <c r="AX109" s="7" t="e">
        <f>VLOOKUP(A:A,'[1]TÜRKİYE YILLAR İHRACAT'!A:G,7,0)</f>
        <v>#DIV/0!</v>
      </c>
    </row>
    <row r="110" spans="1:50" ht="47.25" x14ac:dyDescent="0.25">
      <c r="A110" s="8" t="s">
        <v>140</v>
      </c>
      <c r="B110" s="5">
        <f>VLOOKUP(A:A,'[1]DÜNYA YILLAR İTHALAT MİKTARI'!A:F,2,0)</f>
        <v>3696</v>
      </c>
      <c r="C110" s="5">
        <v>2578</v>
      </c>
      <c r="D110" s="5">
        <f>VLOOKUP(A:A,'[1]DÜNYA YILLAR İTHALAT MİKTARI'!A:F,3,0)</f>
        <v>4654</v>
      </c>
      <c r="E110" s="5">
        <v>3337</v>
      </c>
      <c r="F110" s="5">
        <f>VLOOKUP(A:A,'[1]DÜNYA YILLAR İTHALAT MİKTARI'!A:F,4,0)</f>
        <v>3832</v>
      </c>
      <c r="G110" s="5">
        <v>2985</v>
      </c>
      <c r="H110" s="5">
        <f>VLOOKUP(A:A,'[1]DÜNYA YILLAR İTHALAT MİKTARI'!A:F,5,0)</f>
        <v>4251</v>
      </c>
      <c r="I110" s="5">
        <v>3452</v>
      </c>
      <c r="J110" s="5">
        <f>VLOOKUP(A:A,'[1]DÜNYA YILLAR İTHALAT MİKTARI'!A:F,6,0)</f>
        <v>4466</v>
      </c>
      <c r="K110" s="5">
        <v>3437</v>
      </c>
      <c r="L110" s="6">
        <f t="shared" si="2"/>
        <v>-0.43453070683661649</v>
      </c>
      <c r="M110" s="6">
        <f>VLOOKUP($A:$A,'[1]DÜNYA IMPORT TRADE INDC'!$A:$L,2,0)</f>
        <v>3437</v>
      </c>
      <c r="N110" s="6">
        <f>VLOOKUP($A:$A,'[1]DÜNYA IMPORT TRADE INDC'!$A:$L,3,0)</f>
        <v>-3302</v>
      </c>
      <c r="O110" s="6">
        <f>VLOOKUP($A:$A,'[1]DÜNYA IMPORT TRADE INDC'!$A:$L,4,0)</f>
        <v>4466</v>
      </c>
      <c r="P110" s="6">
        <f>VLOOKUP($A:$A,'[1]DÜNYA IMPORT TRADE INDC'!$A:$L,5,0)</f>
        <v>770</v>
      </c>
      <c r="Q110" s="6">
        <f>VLOOKUP($A:$A,'[1]DÜNYA IMPORT TRADE INDC'!$A:$L,6,0)</f>
        <v>6</v>
      </c>
      <c r="R110" s="6">
        <f>VLOOKUP($A:$A,'[1]DÜNYA IMPORT TRADE INDC'!$A:$L,7,0)</f>
        <v>3</v>
      </c>
      <c r="S110" s="6">
        <f>VLOOKUP($A:$A,'[1]DÜNYA IMPORT TRADE INDC'!$A:$L,8,0)</f>
        <v>0</v>
      </c>
      <c r="T110" s="6">
        <f t="shared" si="3"/>
        <v>3.1584659431080978E-2</v>
      </c>
      <c r="U110" s="6">
        <f>VLOOKUP($A:$A,'[1]DÜNYA IMPORT TRADE INDC'!$A:$L,10,0)</f>
        <v>4351</v>
      </c>
      <c r="V110" s="7" t="str">
        <f>VLOOKUP($A:$A,'[1]DÜNYA IMPORT TRADE INDC'!$A:$L,11,0)</f>
        <v>0.4</v>
      </c>
      <c r="W110" s="6">
        <f>VLOOKUP($A:$A,'[1]DÜNYA IMPORT TRADE INDC'!$A:$L,12,0)</f>
        <v>42591</v>
      </c>
      <c r="X110" s="7">
        <f>VLOOKUP(A:A,'[1]DÜNYA YILLAR İHRACAT MİKTARI'!A:F,2,0)</f>
        <v>45</v>
      </c>
      <c r="Y110" s="7">
        <f>VLOOKUP(A:A,'[1]DÜNYA YILLAR İHRACATI'!A:G,2,0)</f>
        <v>63</v>
      </c>
      <c r="Z110" s="7">
        <f>VLOOKUP(A:A,'[1]DÜNYA YILLAR İHRACAT MİKTARI'!A:F,3,0)</f>
        <v>40</v>
      </c>
      <c r="AA110" s="7">
        <f>VLOOKUP(A:A,'[1]DÜNYA YILLAR İHRACATI'!A:G,3,0)</f>
        <v>46</v>
      </c>
      <c r="AB110" s="7">
        <f>VLOOKUP(A:A,'[1]DÜNYA YILLAR İHRACAT MİKTARI'!A:F,4,0)</f>
        <v>74</v>
      </c>
      <c r="AC110" s="7">
        <f>VLOOKUP(A:A,'[1]DÜNYA YILLAR İHRACATI'!A:G,4,0)</f>
        <v>97</v>
      </c>
      <c r="AD110" s="7">
        <f>VLOOKUP(A:A,'[1]DÜNYA YILLAR İHRACAT MİKTARI'!A:F,5,0)</f>
        <v>93</v>
      </c>
      <c r="AE110" s="7">
        <f>VLOOKUP(A:A,'[1]DÜNYA YILLAR İHRACATI'!A:G,5,0)</f>
        <v>104</v>
      </c>
      <c r="AF110" s="7">
        <f>VLOOKUP(A:A,'[1]DÜNYA YILLAR İHRACAT MİKTARI'!A:F,6,0)</f>
        <v>130</v>
      </c>
      <c r="AG110" s="7">
        <f>VLOOKUP(A:A,'[1]DÜNYA YILLAR İHRACATI'!A:G,6,0)</f>
        <v>135</v>
      </c>
      <c r="AH110" s="7">
        <f>VLOOKUP(A:A,'[1]DÜNYA YILLAR İHRACATI'!A:G,7,0)</f>
        <v>29.807692307692307</v>
      </c>
      <c r="AI110" s="7">
        <f>VLOOKUP(A:A,'[1]DÜNYA EXPORT TRADE INDC'!A:L,2,0)</f>
        <v>135</v>
      </c>
      <c r="AJ110" s="7">
        <f>VLOOKUP(A:A,'[1]DÜNYA EXPORT TRADE INDC'!A:L,3,0)</f>
        <v>-3302</v>
      </c>
      <c r="AK110" s="7">
        <f>VLOOKUP(A:A,'[1]DÜNYA EXPORT TRADE INDC'!A:L,4,0)</f>
        <v>130</v>
      </c>
      <c r="AL110" s="7">
        <f>VLOOKUP(A:A,'[1]DÜNYA EXPORT TRADE INDC'!A:L,6,0)</f>
        <v>1038</v>
      </c>
      <c r="AM110" s="7">
        <f>VLOOKUP(A:A,'[1]DÜNYA EXPORT TRADE INDC'!A:L,7,0)</f>
        <v>26</v>
      </c>
      <c r="AN110" s="7">
        <f>VLOOKUP(A:A,'[1]DÜNYA EXPORT TRADE INDC'!A:L,8,0)</f>
        <v>35</v>
      </c>
      <c r="AO110" s="7">
        <f>VLOOKUP(A:A,'[1]DÜNYA EXPORT TRADE INDC'!A:L,9,0)</f>
        <v>30</v>
      </c>
      <c r="AP110" s="7">
        <f>VLOOKUP(A:A,'[1]DÜNYA EXPORT TRADE INDC'!A:L,10,0)</f>
        <v>0</v>
      </c>
      <c r="AQ110" s="7">
        <f>VLOOKUP(A:A,'[1]DÜNYA EXPORT TRADE INDC'!A:L,11,0)</f>
        <v>2924</v>
      </c>
      <c r="AR110" s="7" t="str">
        <f>VLOOKUP(A:A,'[1]DÜNYA EXPORT TRADE INDC'!A:L,12,0)</f>
        <v>0.2</v>
      </c>
      <c r="AS110" s="7">
        <f>VLOOKUP(A:A,'[1]TÜRKİYE YILLAR İHRACAT'!A:G,2,0)</f>
        <v>34</v>
      </c>
      <c r="AT110" s="7">
        <f>VLOOKUP(A:A,'[1]TÜRKİYE YILLAR İHRACAT'!A:G,3,0)</f>
        <v>38</v>
      </c>
      <c r="AU110" s="7">
        <f>VLOOKUP(A:A,'[1]TÜRKİYE YILLAR İHRACAT'!A:G,4,0)</f>
        <v>30</v>
      </c>
      <c r="AV110" s="7">
        <f>VLOOKUP(A:A,'[1]TÜRKİYE YILLAR İHRACAT'!A:G,5,0)</f>
        <v>41</v>
      </c>
      <c r="AW110" s="7">
        <f>VLOOKUP(A:A,'[1]TÜRKİYE YILLAR İHRACAT'!A:G,6,0)</f>
        <v>35</v>
      </c>
      <c r="AX110" s="7">
        <f>VLOOKUP(A:A,'[1]TÜRKİYE YILLAR İHRACAT'!A:G,7,0)</f>
        <v>-14.634146341463413</v>
      </c>
    </row>
    <row r="111" spans="1:50" x14ac:dyDescent="0.25">
      <c r="A111" s="4" t="s">
        <v>141</v>
      </c>
      <c r="B111" s="5">
        <f>VLOOKUP(A:A,'[1]DÜNYA YILLAR İTHALAT MİKTARI'!A:F,2,0)</f>
        <v>7691</v>
      </c>
      <c r="C111" s="5">
        <v>4980</v>
      </c>
      <c r="D111" s="5">
        <f>VLOOKUP(A:A,'[1]DÜNYA YILLAR İTHALAT MİKTARI'!A:F,3,0)</f>
        <v>8188</v>
      </c>
      <c r="E111" s="5">
        <v>5210</v>
      </c>
      <c r="F111" s="5">
        <f>VLOOKUP(A:A,'[1]DÜNYA YILLAR İTHALAT MİKTARI'!A:F,4,0)</f>
        <v>11219</v>
      </c>
      <c r="G111" s="5">
        <v>6431</v>
      </c>
      <c r="H111" s="5">
        <f>VLOOKUP(A:A,'[1]DÜNYA YILLAR İTHALAT MİKTARI'!A:F,5,0)</f>
        <v>4902</v>
      </c>
      <c r="I111" s="5">
        <v>5294</v>
      </c>
      <c r="J111" s="5">
        <f>VLOOKUP(A:A,'[1]DÜNYA YILLAR İTHALAT MİKTARI'!A:F,6,0)</f>
        <v>8942</v>
      </c>
      <c r="K111" s="5">
        <v>3400</v>
      </c>
      <c r="L111" s="6">
        <f t="shared" si="2"/>
        <v>-35.776350585568565</v>
      </c>
      <c r="M111" s="6">
        <f>VLOOKUP($A:$A,'[1]DÜNYA IMPORT TRADE INDC'!$A:$L,2,0)</f>
        <v>3399</v>
      </c>
      <c r="N111" s="6">
        <f>VLOOKUP($A:$A,'[1]DÜNYA IMPORT TRADE INDC'!$A:$L,3,0)</f>
        <v>-3394</v>
      </c>
      <c r="O111" s="6">
        <f>VLOOKUP($A:$A,'[1]DÜNYA IMPORT TRADE INDC'!$A:$L,4,0)</f>
        <v>8942</v>
      </c>
      <c r="P111" s="6">
        <f>VLOOKUP($A:$A,'[1]DÜNYA IMPORT TRADE INDC'!$A:$L,5,0)</f>
        <v>380</v>
      </c>
      <c r="Q111" s="6">
        <f>VLOOKUP($A:$A,'[1]DÜNYA IMPORT TRADE INDC'!$A:$L,6,0)</f>
        <v>-3</v>
      </c>
      <c r="R111" s="6">
        <f>VLOOKUP($A:$A,'[1]DÜNYA IMPORT TRADE INDC'!$A:$L,7,0)</f>
        <v>1</v>
      </c>
      <c r="S111" s="6">
        <f>VLOOKUP($A:$A,'[1]DÜNYA IMPORT TRADE INDC'!$A:$L,8,0)</f>
        <v>-27</v>
      </c>
      <c r="T111" s="6">
        <f t="shared" si="3"/>
        <v>3.1244644185532536E-2</v>
      </c>
      <c r="U111" s="6">
        <f>VLOOKUP($A:$A,'[1]DÜNYA IMPORT TRADE INDC'!$A:$L,10,0)</f>
        <v>5549</v>
      </c>
      <c r="V111" s="7" t="str">
        <f>VLOOKUP($A:$A,'[1]DÜNYA IMPORT TRADE INDC'!$A:$L,11,0)</f>
        <v>0.33</v>
      </c>
      <c r="W111" s="6">
        <f>VLOOKUP($A:$A,'[1]DÜNYA IMPORT TRADE INDC'!$A:$L,12,0)</f>
        <v>42617</v>
      </c>
      <c r="X111" s="7">
        <f>VLOOKUP(A:A,'[1]DÜNYA YILLAR İHRACAT MİKTARI'!A:F,2,0)</f>
        <v>360</v>
      </c>
      <c r="Y111" s="7">
        <f>VLOOKUP(A:A,'[1]DÜNYA YILLAR İHRACATI'!A:G,2,0)</f>
        <v>618</v>
      </c>
      <c r="Z111" s="7">
        <f>VLOOKUP(A:A,'[1]DÜNYA YILLAR İHRACAT MİKTARI'!A:F,3,0)</f>
        <v>191</v>
      </c>
      <c r="AA111" s="7">
        <f>VLOOKUP(A:A,'[1]DÜNYA YILLAR İHRACATI'!A:G,3,0)</f>
        <v>324</v>
      </c>
      <c r="AB111" s="7">
        <f>VLOOKUP(A:A,'[1]DÜNYA YILLAR İHRACAT MİKTARI'!A:F,4,0)</f>
        <v>117</v>
      </c>
      <c r="AC111" s="7">
        <f>VLOOKUP(A:A,'[1]DÜNYA YILLAR İHRACATI'!A:G,4,0)</f>
        <v>248</v>
      </c>
      <c r="AD111" s="7">
        <f>VLOOKUP(A:A,'[1]DÜNYA YILLAR İHRACAT MİKTARI'!A:F,5,0)</f>
        <v>56</v>
      </c>
      <c r="AE111" s="7">
        <f>VLOOKUP(A:A,'[1]DÜNYA YILLAR İHRACATI'!A:G,5,0)</f>
        <v>160</v>
      </c>
      <c r="AF111" s="7">
        <f>VLOOKUP(A:A,'[1]DÜNYA YILLAR İHRACAT MİKTARI'!A:F,6,0)</f>
        <v>5</v>
      </c>
      <c r="AG111" s="7">
        <f>VLOOKUP(A:A,'[1]DÜNYA YILLAR İHRACATI'!A:G,6,0)</f>
        <v>5</v>
      </c>
      <c r="AH111" s="7">
        <f>VLOOKUP(A:A,'[1]DÜNYA YILLAR İHRACATI'!A:G,7,0)</f>
        <v>-96.875</v>
      </c>
      <c r="AI111" s="7">
        <f>VLOOKUP(A:A,'[1]DÜNYA EXPORT TRADE INDC'!A:L,2,0)</f>
        <v>5</v>
      </c>
      <c r="AJ111" s="7">
        <f>VLOOKUP(A:A,'[1]DÜNYA EXPORT TRADE INDC'!A:L,3,0)</f>
        <v>-3394</v>
      </c>
      <c r="AK111" s="7">
        <f>VLOOKUP(A:A,'[1]DÜNYA EXPORT TRADE INDC'!A:L,4,0)</f>
        <v>5</v>
      </c>
      <c r="AL111" s="7">
        <f>VLOOKUP(A:A,'[1]DÜNYA EXPORT TRADE INDC'!A:L,6,0)</f>
        <v>1000</v>
      </c>
      <c r="AM111" s="7">
        <f>VLOOKUP(A:A,'[1]DÜNYA EXPORT TRADE INDC'!A:L,7,0)</f>
        <v>8</v>
      </c>
      <c r="AN111" s="7">
        <f>VLOOKUP(A:A,'[1]DÜNYA EXPORT TRADE INDC'!A:L,8,0)</f>
        <v>-11</v>
      </c>
      <c r="AO111" s="7">
        <f>VLOOKUP(A:A,'[1]DÜNYA EXPORT TRADE INDC'!A:L,9,0)</f>
        <v>-84</v>
      </c>
      <c r="AP111" s="7">
        <f>VLOOKUP(A:A,'[1]DÜNYA EXPORT TRADE INDC'!A:L,10,0)</f>
        <v>0</v>
      </c>
      <c r="AQ111" s="7">
        <f>VLOOKUP(A:A,'[1]DÜNYA EXPORT TRADE INDC'!A:L,11,0)</f>
        <v>6101</v>
      </c>
      <c r="AR111" s="7" t="str">
        <f>VLOOKUP(A:A,'[1]DÜNYA EXPORT TRADE INDC'!A:L,12,0)</f>
        <v>0.52</v>
      </c>
      <c r="AS111" s="7" t="e">
        <f>VLOOKUP(A:A,'[1]TÜRKİYE YILLAR İHRACAT'!A:G,2,0)</f>
        <v>#N/A</v>
      </c>
      <c r="AT111" s="7" t="e">
        <f>VLOOKUP(A:A,'[1]TÜRKİYE YILLAR İHRACAT'!A:G,3,0)</f>
        <v>#N/A</v>
      </c>
      <c r="AU111" s="7" t="e">
        <f>VLOOKUP(A:A,'[1]TÜRKİYE YILLAR İHRACAT'!A:G,4,0)</f>
        <v>#N/A</v>
      </c>
      <c r="AV111" s="7" t="e">
        <f>VLOOKUP(A:A,'[1]TÜRKİYE YILLAR İHRACAT'!A:G,5,0)</f>
        <v>#N/A</v>
      </c>
      <c r="AW111" s="7" t="e">
        <f>VLOOKUP(A:A,'[1]TÜRKİYE YILLAR İHRACAT'!A:G,6,0)</f>
        <v>#N/A</v>
      </c>
      <c r="AX111" s="7" t="e">
        <f>VLOOKUP(A:A,'[1]TÜRKİYE YILLAR İHRACAT'!A:G,7,0)</f>
        <v>#N/A</v>
      </c>
    </row>
    <row r="112" spans="1:50" x14ac:dyDescent="0.25">
      <c r="A112" s="8" t="s">
        <v>142</v>
      </c>
      <c r="B112" s="5">
        <f>VLOOKUP(A:A,'[1]DÜNYA YILLAR İTHALAT MİKTARI'!A:F,2,0)</f>
        <v>749</v>
      </c>
      <c r="C112" s="5">
        <v>929</v>
      </c>
      <c r="D112" s="5">
        <f>VLOOKUP(A:A,'[1]DÜNYA YILLAR İTHALAT MİKTARI'!A:F,3,0)</f>
        <v>14282</v>
      </c>
      <c r="E112" s="5">
        <v>13124</v>
      </c>
      <c r="F112" s="5">
        <f>VLOOKUP(A:A,'[1]DÜNYA YILLAR İTHALAT MİKTARI'!A:F,4,0)</f>
        <v>1906</v>
      </c>
      <c r="G112" s="5">
        <v>1965</v>
      </c>
      <c r="H112" s="5">
        <f>VLOOKUP(A:A,'[1]DÜNYA YILLAR İTHALAT MİKTARI'!A:F,5,0)</f>
        <v>4623</v>
      </c>
      <c r="I112" s="5">
        <v>4794</v>
      </c>
      <c r="J112" s="5">
        <f>VLOOKUP(A:A,'[1]DÜNYA YILLAR İTHALAT MİKTARI'!A:F,6,0)</f>
        <v>3074</v>
      </c>
      <c r="K112" s="5">
        <v>3295</v>
      </c>
      <c r="L112" s="6">
        <f t="shared" si="2"/>
        <v>-31.268251981643719</v>
      </c>
      <c r="M112" s="6">
        <f>VLOOKUP($A:$A,'[1]DÜNYA IMPORT TRADE INDC'!$A:$L,2,0)</f>
        <v>3295</v>
      </c>
      <c r="N112" s="6">
        <f>VLOOKUP($A:$A,'[1]DÜNYA IMPORT TRADE INDC'!$A:$L,3,0)</f>
        <v>-3179</v>
      </c>
      <c r="O112" s="6">
        <f>VLOOKUP($A:$A,'[1]DÜNYA IMPORT TRADE INDC'!$A:$L,4,0)</f>
        <v>3074</v>
      </c>
      <c r="P112" s="6">
        <f>VLOOKUP($A:$A,'[1]DÜNYA IMPORT TRADE INDC'!$A:$L,5,0)</f>
        <v>1072</v>
      </c>
      <c r="Q112" s="6">
        <f>VLOOKUP($A:$A,'[1]DÜNYA IMPORT TRADE INDC'!$A:$L,6,0)</f>
        <v>17</v>
      </c>
      <c r="R112" s="6">
        <f>VLOOKUP($A:$A,'[1]DÜNYA IMPORT TRADE INDC'!$A:$L,7,0)</f>
        <v>19</v>
      </c>
      <c r="S112" s="6">
        <f>VLOOKUP($A:$A,'[1]DÜNYA IMPORT TRADE INDC'!$A:$L,8,0)</f>
        <v>-31</v>
      </c>
      <c r="T112" s="6">
        <f t="shared" si="3"/>
        <v>3.0279736056273439E-2</v>
      </c>
      <c r="U112" s="6">
        <f>VLOOKUP($A:$A,'[1]DÜNYA IMPORT TRADE INDC'!$A:$L,10,0)</f>
        <v>0</v>
      </c>
      <c r="V112" s="7" t="str">
        <f>VLOOKUP($A:$A,'[1]DÜNYA IMPORT TRADE INDC'!$A:$L,11,0)</f>
        <v>0.81</v>
      </c>
      <c r="W112" s="6" t="str">
        <f>VLOOKUP($A:$A,'[1]DÜNYA IMPORT TRADE INDC'!$A:$L,12,0)</f>
        <v>...</v>
      </c>
      <c r="X112" s="7">
        <f>VLOOKUP(A:A,'[1]DÜNYA YILLAR İHRACAT MİKTARI'!A:F,2,0)</f>
        <v>261</v>
      </c>
      <c r="Y112" s="7">
        <f>VLOOKUP(A:A,'[1]DÜNYA YILLAR İHRACATI'!A:G,2,0)</f>
        <v>36</v>
      </c>
      <c r="Z112" s="7">
        <f>VLOOKUP(A:A,'[1]DÜNYA YILLAR İHRACAT MİKTARI'!A:F,3,0)</f>
        <v>67</v>
      </c>
      <c r="AA112" s="7">
        <f>VLOOKUP(A:A,'[1]DÜNYA YILLAR İHRACATI'!A:G,3,0)</f>
        <v>43</v>
      </c>
      <c r="AB112" s="7">
        <f>VLOOKUP(A:A,'[1]DÜNYA YILLAR İHRACAT MİKTARI'!A:F,4,0)</f>
        <v>47</v>
      </c>
      <c r="AC112" s="7">
        <f>VLOOKUP(A:A,'[1]DÜNYA YILLAR İHRACATI'!A:G,4,0)</f>
        <v>52</v>
      </c>
      <c r="AD112" s="7">
        <f>VLOOKUP(A:A,'[1]DÜNYA YILLAR İHRACAT MİKTARI'!A:F,5,0)</f>
        <v>206</v>
      </c>
      <c r="AE112" s="7">
        <f>VLOOKUP(A:A,'[1]DÜNYA YILLAR İHRACATI'!A:G,5,0)</f>
        <v>198</v>
      </c>
      <c r="AF112" s="7">
        <f>VLOOKUP(A:A,'[1]DÜNYA YILLAR İHRACAT MİKTARI'!A:F,6,0)</f>
        <v>120</v>
      </c>
      <c r="AG112" s="7">
        <f>VLOOKUP(A:A,'[1]DÜNYA YILLAR İHRACATI'!A:G,6,0)</f>
        <v>116</v>
      </c>
      <c r="AH112" s="7">
        <f>VLOOKUP(A:A,'[1]DÜNYA YILLAR İHRACATI'!A:G,7,0)</f>
        <v>-41.414141414141412</v>
      </c>
      <c r="AI112" s="7">
        <f>VLOOKUP(A:A,'[1]DÜNYA EXPORT TRADE INDC'!A:L,2,0)</f>
        <v>116</v>
      </c>
      <c r="AJ112" s="7">
        <f>VLOOKUP(A:A,'[1]DÜNYA EXPORT TRADE INDC'!A:L,3,0)</f>
        <v>-3179</v>
      </c>
      <c r="AK112" s="7">
        <f>VLOOKUP(A:A,'[1]DÜNYA EXPORT TRADE INDC'!A:L,4,0)</f>
        <v>120</v>
      </c>
      <c r="AL112" s="7">
        <f>VLOOKUP(A:A,'[1]DÜNYA EXPORT TRADE INDC'!A:L,6,0)</f>
        <v>967</v>
      </c>
      <c r="AM112" s="7">
        <f>VLOOKUP(A:A,'[1]DÜNYA EXPORT TRADE INDC'!A:L,7,0)</f>
        <v>61</v>
      </c>
      <c r="AN112" s="7">
        <f>VLOOKUP(A:A,'[1]DÜNYA EXPORT TRADE INDC'!A:L,8,0)</f>
        <v>0</v>
      </c>
      <c r="AO112" s="7">
        <f>VLOOKUP(A:A,'[1]DÜNYA EXPORT TRADE INDC'!A:L,9,0)</f>
        <v>-41</v>
      </c>
      <c r="AP112" s="7">
        <f>VLOOKUP(A:A,'[1]DÜNYA EXPORT TRADE INDC'!A:L,10,0)</f>
        <v>0</v>
      </c>
      <c r="AQ112" s="7">
        <f>VLOOKUP(A:A,'[1]DÜNYA EXPORT TRADE INDC'!A:L,11,0)</f>
        <v>0</v>
      </c>
      <c r="AR112" s="7" t="str">
        <f>VLOOKUP(A:A,'[1]DÜNYA EXPORT TRADE INDC'!A:L,12,0)</f>
        <v>0.64</v>
      </c>
      <c r="AS112" s="7">
        <f>VLOOKUP(A:A,'[1]TÜRKİYE YILLAR İHRACAT'!A:G,2,0)</f>
        <v>865</v>
      </c>
      <c r="AT112" s="7">
        <f>VLOOKUP(A:A,'[1]TÜRKİYE YILLAR İHRACAT'!A:G,3,0)</f>
        <v>12636</v>
      </c>
      <c r="AU112" s="7">
        <f>VLOOKUP(A:A,'[1]TÜRKİYE YILLAR İHRACAT'!A:G,4,0)</f>
        <v>1463</v>
      </c>
      <c r="AV112" s="7">
        <f>VLOOKUP(A:A,'[1]TÜRKİYE YILLAR İHRACAT'!A:G,5,0)</f>
        <v>4783</v>
      </c>
      <c r="AW112" s="7">
        <f>VLOOKUP(A:A,'[1]TÜRKİYE YILLAR İHRACAT'!A:G,6,0)</f>
        <v>2950</v>
      </c>
      <c r="AX112" s="7">
        <f>VLOOKUP(A:A,'[1]TÜRKİYE YILLAR İHRACAT'!A:G,7,0)</f>
        <v>-38.323228099519127</v>
      </c>
    </row>
    <row r="113" spans="1:50" x14ac:dyDescent="0.25">
      <c r="A113" s="4" t="s">
        <v>143</v>
      </c>
      <c r="B113" s="5">
        <f>VLOOKUP(A:A,'[1]DÜNYA YILLAR İTHALAT MİKTARI'!A:F,2,0)</f>
        <v>2381</v>
      </c>
      <c r="C113" s="5">
        <v>3439</v>
      </c>
      <c r="D113" s="5">
        <f>VLOOKUP(A:A,'[1]DÜNYA YILLAR İTHALAT MİKTARI'!A:F,3,0)</f>
        <v>1847</v>
      </c>
      <c r="E113" s="5">
        <v>2731</v>
      </c>
      <c r="F113" s="5">
        <f>VLOOKUP(A:A,'[1]DÜNYA YILLAR İTHALAT MİKTARI'!A:F,4,0)</f>
        <v>2733</v>
      </c>
      <c r="G113" s="5">
        <v>3719</v>
      </c>
      <c r="H113" s="5">
        <f>VLOOKUP(A:A,'[1]DÜNYA YILLAR İTHALAT MİKTARI'!A:F,5,0)</f>
        <v>2560</v>
      </c>
      <c r="I113" s="5">
        <v>3515</v>
      </c>
      <c r="J113" s="5">
        <f>VLOOKUP(A:A,'[1]DÜNYA YILLAR İTHALAT MİKTARI'!A:F,6,0)</f>
        <v>3465</v>
      </c>
      <c r="K113" s="5">
        <v>3284</v>
      </c>
      <c r="L113" s="6">
        <f t="shared" si="2"/>
        <v>-6.5718349928876245</v>
      </c>
      <c r="M113" s="6">
        <f>VLOOKUP($A:$A,'[1]DÜNYA IMPORT TRADE INDC'!$A:$L,2,0)</f>
        <v>3284</v>
      </c>
      <c r="N113" s="6">
        <f>VLOOKUP($A:$A,'[1]DÜNYA IMPORT TRADE INDC'!$A:$L,3,0)</f>
        <v>-3284</v>
      </c>
      <c r="O113" s="6">
        <f>VLOOKUP($A:$A,'[1]DÜNYA IMPORT TRADE INDC'!$A:$L,4,0)</f>
        <v>3465</v>
      </c>
      <c r="P113" s="6">
        <f>VLOOKUP($A:$A,'[1]DÜNYA IMPORT TRADE INDC'!$A:$L,5,0)</f>
        <v>948</v>
      </c>
      <c r="Q113" s="6">
        <f>VLOOKUP($A:$A,'[1]DÜNYA IMPORT TRADE INDC'!$A:$L,6,0)</f>
        <v>10</v>
      </c>
      <c r="R113" s="6">
        <f>VLOOKUP($A:$A,'[1]DÜNYA IMPORT TRADE INDC'!$A:$L,7,0)</f>
        <v>20</v>
      </c>
      <c r="S113" s="6">
        <f>VLOOKUP($A:$A,'[1]DÜNYA IMPORT TRADE INDC'!$A:$L,8,0)</f>
        <v>-8</v>
      </c>
      <c r="T113" s="6">
        <f t="shared" si="3"/>
        <v>3.0178650442732012E-2</v>
      </c>
      <c r="U113" s="6">
        <f>VLOOKUP($A:$A,'[1]DÜNYA IMPORT TRADE INDC'!$A:$L,10,0)</f>
        <v>4544</v>
      </c>
      <c r="V113" s="7" t="str">
        <f>VLOOKUP($A:$A,'[1]DÜNYA IMPORT TRADE INDC'!$A:$L,11,0)</f>
        <v>0.39</v>
      </c>
      <c r="W113" s="6">
        <f>VLOOKUP($A:$A,'[1]DÜNYA IMPORT TRADE INDC'!$A:$L,12,0)</f>
        <v>5</v>
      </c>
      <c r="X113" s="7">
        <f>VLOOKUP(A:A,'[1]DÜNYA YILLAR İHRACAT MİKTARI'!A:F,2,0)</f>
        <v>0</v>
      </c>
      <c r="Y113" s="7">
        <f>VLOOKUP(A:A,'[1]DÜNYA YILLAR İHRACATI'!A:G,2,0)</f>
        <v>0</v>
      </c>
      <c r="Z113" s="7">
        <f>VLOOKUP(A:A,'[1]DÜNYA YILLAR İHRACAT MİKTARI'!A:F,3,0)</f>
        <v>0</v>
      </c>
      <c r="AA113" s="7">
        <f>VLOOKUP(A:A,'[1]DÜNYA YILLAR İHRACATI'!A:G,3,0)</f>
        <v>0</v>
      </c>
      <c r="AB113" s="7">
        <f>VLOOKUP(A:A,'[1]DÜNYA YILLAR İHRACAT MİKTARI'!A:F,4,0)</f>
        <v>0</v>
      </c>
      <c r="AC113" s="7">
        <f>VLOOKUP(A:A,'[1]DÜNYA YILLAR İHRACATI'!A:G,4,0)</f>
        <v>0</v>
      </c>
      <c r="AD113" s="7">
        <f>VLOOKUP(A:A,'[1]DÜNYA YILLAR İHRACAT MİKTARI'!A:F,5,0)</f>
        <v>24</v>
      </c>
      <c r="AE113" s="7">
        <f>VLOOKUP(A:A,'[1]DÜNYA YILLAR İHRACATI'!A:G,5,0)</f>
        <v>40</v>
      </c>
      <c r="AF113" s="7">
        <f>VLOOKUP(A:A,'[1]DÜNYA YILLAR İHRACAT MİKTARI'!A:F,6,0)</f>
        <v>0</v>
      </c>
      <c r="AG113" s="7">
        <f>VLOOKUP(A:A,'[1]DÜNYA YILLAR İHRACATI'!A:G,6,0)</f>
        <v>0</v>
      </c>
      <c r="AH113" s="7">
        <f>VLOOKUP(A:A,'[1]DÜNYA YILLAR İHRACATI'!A:G,7,0)</f>
        <v>-100</v>
      </c>
      <c r="AI113" s="7" t="e">
        <f>VLOOKUP(A:A,'[1]DÜNYA EXPORT TRADE INDC'!A:L,2,0)</f>
        <v>#N/A</v>
      </c>
      <c r="AJ113" s="7" t="e">
        <f>VLOOKUP(A:A,'[1]DÜNYA EXPORT TRADE INDC'!A:L,3,0)</f>
        <v>#N/A</v>
      </c>
      <c r="AK113" s="7" t="e">
        <f>VLOOKUP(A:A,'[1]DÜNYA EXPORT TRADE INDC'!A:L,4,0)</f>
        <v>#N/A</v>
      </c>
      <c r="AL113" s="7" t="e">
        <f>VLOOKUP(A:A,'[1]DÜNYA EXPORT TRADE INDC'!A:L,6,0)</f>
        <v>#N/A</v>
      </c>
      <c r="AM113" s="7" t="e">
        <f>VLOOKUP(A:A,'[1]DÜNYA EXPORT TRADE INDC'!A:L,7,0)</f>
        <v>#N/A</v>
      </c>
      <c r="AN113" s="7" t="e">
        <f>VLOOKUP(A:A,'[1]DÜNYA EXPORT TRADE INDC'!A:L,8,0)</f>
        <v>#N/A</v>
      </c>
      <c r="AO113" s="7" t="e">
        <f>VLOOKUP(A:A,'[1]DÜNYA EXPORT TRADE INDC'!A:L,9,0)</f>
        <v>#N/A</v>
      </c>
      <c r="AP113" s="7" t="e">
        <f>VLOOKUP(A:A,'[1]DÜNYA EXPORT TRADE INDC'!A:L,10,0)</f>
        <v>#N/A</v>
      </c>
      <c r="AQ113" s="7" t="e">
        <f>VLOOKUP(A:A,'[1]DÜNYA EXPORT TRADE INDC'!A:L,11,0)</f>
        <v>#N/A</v>
      </c>
      <c r="AR113" s="7" t="e">
        <f>VLOOKUP(A:A,'[1]DÜNYA EXPORT TRADE INDC'!A:L,12,0)</f>
        <v>#N/A</v>
      </c>
      <c r="AS113" s="7" t="e">
        <f>VLOOKUP(A:A,'[1]TÜRKİYE YILLAR İHRACAT'!A:G,2,0)</f>
        <v>#N/A</v>
      </c>
      <c r="AT113" s="7" t="e">
        <f>VLOOKUP(A:A,'[1]TÜRKİYE YILLAR İHRACAT'!A:G,3,0)</f>
        <v>#N/A</v>
      </c>
      <c r="AU113" s="7" t="e">
        <f>VLOOKUP(A:A,'[1]TÜRKİYE YILLAR İHRACAT'!A:G,4,0)</f>
        <v>#N/A</v>
      </c>
      <c r="AV113" s="7" t="e">
        <f>VLOOKUP(A:A,'[1]TÜRKİYE YILLAR İHRACAT'!A:G,5,0)</f>
        <v>#N/A</v>
      </c>
      <c r="AW113" s="7" t="e">
        <f>VLOOKUP(A:A,'[1]TÜRKİYE YILLAR İHRACAT'!A:G,6,0)</f>
        <v>#N/A</v>
      </c>
      <c r="AX113" s="7" t="e">
        <f>VLOOKUP(A:A,'[1]TÜRKİYE YILLAR İHRACAT'!A:G,7,0)</f>
        <v>#N/A</v>
      </c>
    </row>
    <row r="114" spans="1:50" x14ac:dyDescent="0.25">
      <c r="A114" s="8" t="s">
        <v>144</v>
      </c>
      <c r="B114" s="5">
        <f>VLOOKUP(A:A,'[1]DÜNYA YILLAR İTHALAT MİKTARI'!A:F,2,0)</f>
        <v>7265</v>
      </c>
      <c r="C114" s="5">
        <v>5237</v>
      </c>
      <c r="D114" s="5">
        <f>VLOOKUP(A:A,'[1]DÜNYA YILLAR İTHALAT MİKTARI'!A:F,3,0)</f>
        <v>3980</v>
      </c>
      <c r="E114" s="5">
        <v>2954</v>
      </c>
      <c r="F114" s="5">
        <f>VLOOKUP(A:A,'[1]DÜNYA YILLAR İTHALAT MİKTARI'!A:F,4,0)</f>
        <v>5223</v>
      </c>
      <c r="G114" s="5">
        <v>3759</v>
      </c>
      <c r="H114" s="5">
        <f>VLOOKUP(A:A,'[1]DÜNYA YILLAR İTHALAT MİKTARI'!A:F,5,0)</f>
        <v>5063</v>
      </c>
      <c r="I114" s="5">
        <v>3404</v>
      </c>
      <c r="J114" s="5">
        <f>VLOOKUP(A:A,'[1]DÜNYA YILLAR İTHALAT MİKTARI'!A:F,6,0)</f>
        <v>5534</v>
      </c>
      <c r="K114" s="5">
        <v>3203</v>
      </c>
      <c r="L114" s="6">
        <f t="shared" si="2"/>
        <v>-5.904817861339601</v>
      </c>
      <c r="M114" s="6">
        <f>VLOOKUP($A:$A,'[1]DÜNYA IMPORT TRADE INDC'!$A:$L,2,0)</f>
        <v>3203</v>
      </c>
      <c r="N114" s="6">
        <f>VLOOKUP($A:$A,'[1]DÜNYA IMPORT TRADE INDC'!$A:$L,3,0)</f>
        <v>-3050</v>
      </c>
      <c r="O114" s="6">
        <f>VLOOKUP($A:$A,'[1]DÜNYA IMPORT TRADE INDC'!$A:$L,4,0)</f>
        <v>5534</v>
      </c>
      <c r="P114" s="6">
        <f>VLOOKUP($A:$A,'[1]DÜNYA IMPORT TRADE INDC'!$A:$L,5,0)</f>
        <v>579</v>
      </c>
      <c r="Q114" s="6">
        <f>VLOOKUP($A:$A,'[1]DÜNYA IMPORT TRADE INDC'!$A:$L,6,0)</f>
        <v>-8</v>
      </c>
      <c r="R114" s="6">
        <f>VLOOKUP($A:$A,'[1]DÜNYA IMPORT TRADE INDC'!$A:$L,7,0)</f>
        <v>-3</v>
      </c>
      <c r="S114" s="6">
        <f>VLOOKUP($A:$A,'[1]DÜNYA IMPORT TRADE INDC'!$A:$L,8,0)</f>
        <v>-6</v>
      </c>
      <c r="T114" s="6">
        <f t="shared" si="3"/>
        <v>2.9434292743017856E-2</v>
      </c>
      <c r="U114" s="6">
        <f>VLOOKUP($A:$A,'[1]DÜNYA IMPORT TRADE INDC'!$A:$L,10,0)</f>
        <v>1921</v>
      </c>
      <c r="V114" s="7" t="str">
        <f>VLOOKUP($A:$A,'[1]DÜNYA IMPORT TRADE INDC'!$A:$L,11,0)</f>
        <v>0.27</v>
      </c>
      <c r="W114" s="6">
        <f>VLOOKUP($A:$A,'[1]DÜNYA IMPORT TRADE INDC'!$A:$L,12,0)</f>
        <v>42558</v>
      </c>
      <c r="X114" s="7">
        <f>VLOOKUP(A:A,'[1]DÜNYA YILLAR İHRACAT MİKTARI'!A:F,2,0)</f>
        <v>93</v>
      </c>
      <c r="Y114" s="7">
        <f>VLOOKUP(A:A,'[1]DÜNYA YILLAR İHRACATI'!A:G,2,0)</f>
        <v>75</v>
      </c>
      <c r="Z114" s="7">
        <f>VLOOKUP(A:A,'[1]DÜNYA YILLAR İHRACAT MİKTARI'!A:F,3,0)</f>
        <v>94</v>
      </c>
      <c r="AA114" s="7">
        <f>VLOOKUP(A:A,'[1]DÜNYA YILLAR İHRACATI'!A:G,3,0)</f>
        <v>55</v>
      </c>
      <c r="AB114" s="7">
        <f>VLOOKUP(A:A,'[1]DÜNYA YILLAR İHRACAT MİKTARI'!A:F,4,0)</f>
        <v>555</v>
      </c>
      <c r="AC114" s="7">
        <f>VLOOKUP(A:A,'[1]DÜNYA YILLAR İHRACATI'!A:G,4,0)</f>
        <v>224</v>
      </c>
      <c r="AD114" s="7">
        <f>VLOOKUP(A:A,'[1]DÜNYA YILLAR İHRACAT MİKTARI'!A:F,5,0)</f>
        <v>119</v>
      </c>
      <c r="AE114" s="7">
        <f>VLOOKUP(A:A,'[1]DÜNYA YILLAR İHRACATI'!A:G,5,0)</f>
        <v>60</v>
      </c>
      <c r="AF114" s="7">
        <f>VLOOKUP(A:A,'[1]DÜNYA YILLAR İHRACAT MİKTARI'!A:F,6,0)</f>
        <v>445</v>
      </c>
      <c r="AG114" s="7">
        <f>VLOOKUP(A:A,'[1]DÜNYA YILLAR İHRACATI'!A:G,6,0)</f>
        <v>153</v>
      </c>
      <c r="AH114" s="7">
        <f>VLOOKUP(A:A,'[1]DÜNYA YILLAR İHRACATI'!A:G,7,0)</f>
        <v>155</v>
      </c>
      <c r="AI114" s="7">
        <f>VLOOKUP(A:A,'[1]DÜNYA EXPORT TRADE INDC'!A:L,2,0)</f>
        <v>153</v>
      </c>
      <c r="AJ114" s="7">
        <f>VLOOKUP(A:A,'[1]DÜNYA EXPORT TRADE INDC'!A:L,3,0)</f>
        <v>-3050</v>
      </c>
      <c r="AK114" s="7">
        <f>VLOOKUP(A:A,'[1]DÜNYA EXPORT TRADE INDC'!A:L,4,0)</f>
        <v>445</v>
      </c>
      <c r="AL114" s="7">
        <f>VLOOKUP(A:A,'[1]DÜNYA EXPORT TRADE INDC'!A:L,6,0)</f>
        <v>344</v>
      </c>
      <c r="AM114" s="7">
        <f>VLOOKUP(A:A,'[1]DÜNYA EXPORT TRADE INDC'!A:L,7,0)</f>
        <v>16</v>
      </c>
      <c r="AN114" s="7">
        <f>VLOOKUP(A:A,'[1]DÜNYA EXPORT TRADE INDC'!A:L,8,0)</f>
        <v>40</v>
      </c>
      <c r="AO114" s="7">
        <f>VLOOKUP(A:A,'[1]DÜNYA EXPORT TRADE INDC'!A:L,9,0)</f>
        <v>155</v>
      </c>
      <c r="AP114" s="7">
        <f>VLOOKUP(A:A,'[1]DÜNYA EXPORT TRADE INDC'!A:L,10,0)</f>
        <v>0</v>
      </c>
      <c r="AQ114" s="7">
        <f>VLOOKUP(A:A,'[1]DÜNYA EXPORT TRADE INDC'!A:L,11,0)</f>
        <v>468</v>
      </c>
      <c r="AR114" s="7" t="str">
        <f>VLOOKUP(A:A,'[1]DÜNYA EXPORT TRADE INDC'!A:L,12,0)</f>
        <v>0.63</v>
      </c>
      <c r="AS114" s="7">
        <f>VLOOKUP(A:A,'[1]TÜRKİYE YILLAR İHRACAT'!A:G,2,0)</f>
        <v>0</v>
      </c>
      <c r="AT114" s="7">
        <f>VLOOKUP(A:A,'[1]TÜRKİYE YILLAR İHRACAT'!A:G,3,0)</f>
        <v>0</v>
      </c>
      <c r="AU114" s="7">
        <f>VLOOKUP(A:A,'[1]TÜRKİYE YILLAR İHRACAT'!A:G,4,0)</f>
        <v>0</v>
      </c>
      <c r="AV114" s="7">
        <f>VLOOKUP(A:A,'[1]TÜRKİYE YILLAR İHRACAT'!A:G,5,0)</f>
        <v>2</v>
      </c>
      <c r="AW114" s="7">
        <f>VLOOKUP(A:A,'[1]TÜRKİYE YILLAR İHRACAT'!A:G,6,0)</f>
        <v>0</v>
      </c>
      <c r="AX114" s="7">
        <f>VLOOKUP(A:A,'[1]TÜRKİYE YILLAR İHRACAT'!A:G,7,0)</f>
        <v>-100</v>
      </c>
    </row>
    <row r="115" spans="1:50" x14ac:dyDescent="0.25">
      <c r="A115" s="4" t="s">
        <v>145</v>
      </c>
      <c r="B115" s="5">
        <f>VLOOKUP(A:A,'[1]DÜNYA YILLAR İTHALAT MİKTARI'!A:F,2,0)</f>
        <v>2668</v>
      </c>
      <c r="C115" s="5">
        <v>1819</v>
      </c>
      <c r="D115" s="5">
        <f>VLOOKUP(A:A,'[1]DÜNYA YILLAR İTHALAT MİKTARI'!A:F,3,0)</f>
        <v>5930</v>
      </c>
      <c r="E115" s="5">
        <v>2549</v>
      </c>
      <c r="F115" s="5">
        <f>VLOOKUP(A:A,'[1]DÜNYA YILLAR İTHALAT MİKTARI'!A:F,4,0)</f>
        <v>9892</v>
      </c>
      <c r="G115" s="5">
        <v>4617</v>
      </c>
      <c r="H115" s="5">
        <f>VLOOKUP(A:A,'[1]DÜNYA YILLAR İTHALAT MİKTARI'!A:F,5,0)</f>
        <v>7631</v>
      </c>
      <c r="I115" s="5">
        <v>2459</v>
      </c>
      <c r="J115" s="5">
        <f>VLOOKUP(A:A,'[1]DÜNYA YILLAR İTHALAT MİKTARI'!A:F,6,0)</f>
        <v>6875</v>
      </c>
      <c r="K115" s="5">
        <v>3170</v>
      </c>
      <c r="L115" s="6">
        <f t="shared" si="2"/>
        <v>28.914192761285072</v>
      </c>
      <c r="M115" s="6">
        <f>VLOOKUP($A:$A,'[1]DÜNYA IMPORT TRADE INDC'!$A:$L,2,0)</f>
        <v>3170</v>
      </c>
      <c r="N115" s="6">
        <f>VLOOKUP($A:$A,'[1]DÜNYA IMPORT TRADE INDC'!$A:$L,3,0)</f>
        <v>-3170</v>
      </c>
      <c r="O115" s="6">
        <f>VLOOKUP($A:$A,'[1]DÜNYA IMPORT TRADE INDC'!$A:$L,4,0)</f>
        <v>0</v>
      </c>
      <c r="P115" s="6">
        <f>VLOOKUP($A:$A,'[1]DÜNYA IMPORT TRADE INDC'!$A:$L,5,0)</f>
        <v>0</v>
      </c>
      <c r="Q115" s="6">
        <f>VLOOKUP($A:$A,'[1]DÜNYA IMPORT TRADE INDC'!$A:$L,6,0)</f>
        <v>12</v>
      </c>
      <c r="R115" s="6">
        <f>VLOOKUP($A:$A,'[1]DÜNYA IMPORT TRADE INDC'!$A:$L,7,0)</f>
        <v>15</v>
      </c>
      <c r="S115" s="6">
        <f>VLOOKUP($A:$A,'[1]DÜNYA IMPORT TRADE INDC'!$A:$L,8,0)</f>
        <v>69</v>
      </c>
      <c r="T115" s="6">
        <f t="shared" si="3"/>
        <v>2.9131035902393573E-2</v>
      </c>
      <c r="U115" s="6">
        <f>VLOOKUP($A:$A,'[1]DÜNYA IMPORT TRADE INDC'!$A:$L,10,0)</f>
        <v>6767</v>
      </c>
      <c r="V115" s="7" t="str">
        <f>VLOOKUP($A:$A,'[1]DÜNYA IMPORT TRADE INDC'!$A:$L,11,0)</f>
        <v>0.55</v>
      </c>
      <c r="W115" s="6">
        <f>VLOOKUP($A:$A,'[1]DÜNYA IMPORT TRADE INDC'!$A:$L,12,0)</f>
        <v>42472</v>
      </c>
      <c r="X115" s="7">
        <f>VLOOKUP(A:A,'[1]DÜNYA YILLAR İHRACAT MİKTARI'!A:F,2,0)</f>
        <v>1011</v>
      </c>
      <c r="Y115" s="7">
        <f>VLOOKUP(A:A,'[1]DÜNYA YILLAR İHRACATI'!A:G,2,0)</f>
        <v>503</v>
      </c>
      <c r="Z115" s="7">
        <f>VLOOKUP(A:A,'[1]DÜNYA YILLAR İHRACAT MİKTARI'!A:F,3,0)</f>
        <v>487</v>
      </c>
      <c r="AA115" s="7">
        <f>VLOOKUP(A:A,'[1]DÜNYA YILLAR İHRACATI'!A:G,3,0)</f>
        <v>259</v>
      </c>
      <c r="AB115" s="7">
        <f>VLOOKUP(A:A,'[1]DÜNYA YILLAR İHRACAT MİKTARI'!A:F,4,0)</f>
        <v>1534</v>
      </c>
      <c r="AC115" s="7">
        <f>VLOOKUP(A:A,'[1]DÜNYA YILLAR İHRACATI'!A:G,4,0)</f>
        <v>1244</v>
      </c>
      <c r="AD115" s="7">
        <f>VLOOKUP(A:A,'[1]DÜNYA YILLAR İHRACAT MİKTARI'!A:F,5,0)</f>
        <v>1919</v>
      </c>
      <c r="AE115" s="7">
        <f>VLOOKUP(A:A,'[1]DÜNYA YILLAR İHRACATI'!A:G,5,0)</f>
        <v>1534</v>
      </c>
      <c r="AF115" s="7">
        <f>VLOOKUP(A:A,'[1]DÜNYA YILLAR İHRACAT MİKTARI'!A:F,6,0)</f>
        <v>0</v>
      </c>
      <c r="AG115" s="7">
        <f>VLOOKUP(A:A,'[1]DÜNYA YILLAR İHRACATI'!A:G,6,0)</f>
        <v>0</v>
      </c>
      <c r="AH115" s="7">
        <f>VLOOKUP(A:A,'[1]DÜNYA YILLAR İHRACATI'!A:G,7,0)</f>
        <v>-100</v>
      </c>
      <c r="AI115" s="7" t="e">
        <f>VLOOKUP(A:A,'[1]DÜNYA EXPORT TRADE INDC'!A:L,2,0)</f>
        <v>#N/A</v>
      </c>
      <c r="AJ115" s="7" t="e">
        <f>VLOOKUP(A:A,'[1]DÜNYA EXPORT TRADE INDC'!A:L,3,0)</f>
        <v>#N/A</v>
      </c>
      <c r="AK115" s="7" t="e">
        <f>VLOOKUP(A:A,'[1]DÜNYA EXPORT TRADE INDC'!A:L,4,0)</f>
        <v>#N/A</v>
      </c>
      <c r="AL115" s="7" t="e">
        <f>VLOOKUP(A:A,'[1]DÜNYA EXPORT TRADE INDC'!A:L,6,0)</f>
        <v>#N/A</v>
      </c>
      <c r="AM115" s="7" t="e">
        <f>VLOOKUP(A:A,'[1]DÜNYA EXPORT TRADE INDC'!A:L,7,0)</f>
        <v>#N/A</v>
      </c>
      <c r="AN115" s="7" t="e">
        <f>VLOOKUP(A:A,'[1]DÜNYA EXPORT TRADE INDC'!A:L,8,0)</f>
        <v>#N/A</v>
      </c>
      <c r="AO115" s="7" t="e">
        <f>VLOOKUP(A:A,'[1]DÜNYA EXPORT TRADE INDC'!A:L,9,0)</f>
        <v>#N/A</v>
      </c>
      <c r="AP115" s="7" t="e">
        <f>VLOOKUP(A:A,'[1]DÜNYA EXPORT TRADE INDC'!A:L,10,0)</f>
        <v>#N/A</v>
      </c>
      <c r="AQ115" s="7" t="e">
        <f>VLOOKUP(A:A,'[1]DÜNYA EXPORT TRADE INDC'!A:L,11,0)</f>
        <v>#N/A</v>
      </c>
      <c r="AR115" s="7" t="e">
        <f>VLOOKUP(A:A,'[1]DÜNYA EXPORT TRADE INDC'!A:L,12,0)</f>
        <v>#N/A</v>
      </c>
      <c r="AS115" s="7">
        <f>VLOOKUP(A:A,'[1]TÜRKİYE YILLAR İHRACAT'!A:G,2,0)</f>
        <v>0</v>
      </c>
      <c r="AT115" s="7">
        <f>VLOOKUP(A:A,'[1]TÜRKİYE YILLAR İHRACAT'!A:G,3,0)</f>
        <v>117</v>
      </c>
      <c r="AU115" s="7">
        <f>VLOOKUP(A:A,'[1]TÜRKİYE YILLAR İHRACAT'!A:G,4,0)</f>
        <v>210</v>
      </c>
      <c r="AV115" s="7">
        <f>VLOOKUP(A:A,'[1]TÜRKİYE YILLAR İHRACAT'!A:G,5,0)</f>
        <v>0</v>
      </c>
      <c r="AW115" s="7">
        <f>VLOOKUP(A:A,'[1]TÜRKİYE YILLAR İHRACAT'!A:G,6,0)</f>
        <v>0</v>
      </c>
      <c r="AX115" s="7" t="e">
        <f>VLOOKUP(A:A,'[1]TÜRKİYE YILLAR İHRACAT'!A:G,7,0)</f>
        <v>#DIV/0!</v>
      </c>
    </row>
    <row r="116" spans="1:50" x14ac:dyDescent="0.25">
      <c r="A116" s="8" t="s">
        <v>146</v>
      </c>
      <c r="B116" s="5">
        <f>VLOOKUP(A:A,'[1]DÜNYA YILLAR İTHALAT MİKTARI'!A:F,2,0)</f>
        <v>18256</v>
      </c>
      <c r="C116" s="5">
        <v>10954</v>
      </c>
      <c r="D116" s="5">
        <f>VLOOKUP(A:A,'[1]DÜNYA YILLAR İTHALAT MİKTARI'!A:F,3,0)</f>
        <v>9261</v>
      </c>
      <c r="E116" s="5">
        <v>5150</v>
      </c>
      <c r="F116" s="5">
        <f>VLOOKUP(A:A,'[1]DÜNYA YILLAR İTHALAT MİKTARI'!A:F,4,0)</f>
        <v>980</v>
      </c>
      <c r="G116" s="5">
        <v>643</v>
      </c>
      <c r="H116" s="5">
        <f>VLOOKUP(A:A,'[1]DÜNYA YILLAR İTHALAT MİKTARI'!A:F,5,0)</f>
        <v>2473</v>
      </c>
      <c r="I116" s="5">
        <v>1471</v>
      </c>
      <c r="J116" s="5">
        <f>VLOOKUP(A:A,'[1]DÜNYA YILLAR İTHALAT MİKTARI'!A:F,6,0)</f>
        <v>6439</v>
      </c>
      <c r="K116" s="5">
        <v>3165</v>
      </c>
      <c r="L116" s="6">
        <f t="shared" si="2"/>
        <v>115.15975526852482</v>
      </c>
      <c r="M116" s="6">
        <f>VLOOKUP($A:$A,'[1]DÜNYA IMPORT TRADE INDC'!$A:$L,2,0)</f>
        <v>3165</v>
      </c>
      <c r="N116" s="6">
        <f>VLOOKUP($A:$A,'[1]DÜNYA IMPORT TRADE INDC'!$A:$L,3,0)</f>
        <v>-3150</v>
      </c>
      <c r="O116" s="6">
        <f>VLOOKUP($A:$A,'[1]DÜNYA IMPORT TRADE INDC'!$A:$L,4,0)</f>
        <v>6439</v>
      </c>
      <c r="P116" s="6">
        <f>VLOOKUP($A:$A,'[1]DÜNYA IMPORT TRADE INDC'!$A:$L,5,0)</f>
        <v>492</v>
      </c>
      <c r="Q116" s="6">
        <f>VLOOKUP($A:$A,'[1]DÜNYA IMPORT TRADE INDC'!$A:$L,6,0)</f>
        <v>-16</v>
      </c>
      <c r="R116" s="6">
        <f>VLOOKUP($A:$A,'[1]DÜNYA IMPORT TRADE INDC'!$A:$L,7,0)</f>
        <v>1</v>
      </c>
      <c r="S116" s="6">
        <f>VLOOKUP($A:$A,'[1]DÜNYA IMPORT TRADE INDC'!$A:$L,8,0)</f>
        <v>147</v>
      </c>
      <c r="T116" s="6">
        <f t="shared" si="3"/>
        <v>2.9085087896238371E-2</v>
      </c>
      <c r="U116" s="6">
        <f>VLOOKUP($A:$A,'[1]DÜNYA IMPORT TRADE INDC'!$A:$L,10,0)</f>
        <v>11829</v>
      </c>
      <c r="V116" s="7" t="str">
        <f>VLOOKUP($A:$A,'[1]DÜNYA IMPORT TRADE INDC'!$A:$L,11,0)</f>
        <v>0.74</v>
      </c>
      <c r="W116" s="6" t="str">
        <f>VLOOKUP($A:$A,'[1]DÜNYA IMPORT TRADE INDC'!$A:$L,12,0)</f>
        <v>...</v>
      </c>
      <c r="X116" s="7">
        <f>VLOOKUP(A:A,'[1]DÜNYA YILLAR İHRACAT MİKTARI'!A:F,2,0)</f>
        <v>74</v>
      </c>
      <c r="Y116" s="7">
        <f>VLOOKUP(A:A,'[1]DÜNYA YILLAR İHRACATI'!A:G,2,0)</f>
        <v>33</v>
      </c>
      <c r="Z116" s="7">
        <f>VLOOKUP(A:A,'[1]DÜNYA YILLAR İHRACAT MİKTARI'!A:F,3,0)</f>
        <v>80</v>
      </c>
      <c r="AA116" s="7">
        <f>VLOOKUP(A:A,'[1]DÜNYA YILLAR İHRACATI'!A:G,3,0)</f>
        <v>33</v>
      </c>
      <c r="AB116" s="7">
        <f>VLOOKUP(A:A,'[1]DÜNYA YILLAR İHRACAT MİKTARI'!A:F,4,0)</f>
        <v>2287</v>
      </c>
      <c r="AC116" s="7">
        <f>VLOOKUP(A:A,'[1]DÜNYA YILLAR İHRACATI'!A:G,4,0)</f>
        <v>1038</v>
      </c>
      <c r="AD116" s="7">
        <f>VLOOKUP(A:A,'[1]DÜNYA YILLAR İHRACAT MİKTARI'!A:F,5,0)</f>
        <v>256</v>
      </c>
      <c r="AE116" s="7">
        <f>VLOOKUP(A:A,'[1]DÜNYA YILLAR İHRACATI'!A:G,5,0)</f>
        <v>101</v>
      </c>
      <c r="AF116" s="7">
        <f>VLOOKUP(A:A,'[1]DÜNYA YILLAR İHRACAT MİKTARI'!A:F,6,0)</f>
        <v>34</v>
      </c>
      <c r="AG116" s="7">
        <f>VLOOKUP(A:A,'[1]DÜNYA YILLAR İHRACATI'!A:G,6,0)</f>
        <v>15</v>
      </c>
      <c r="AH116" s="7">
        <f>VLOOKUP(A:A,'[1]DÜNYA YILLAR İHRACATI'!A:G,7,0)</f>
        <v>-85.148514851485146</v>
      </c>
      <c r="AI116" s="7">
        <f>VLOOKUP(A:A,'[1]DÜNYA EXPORT TRADE INDC'!A:L,2,0)</f>
        <v>15</v>
      </c>
      <c r="AJ116" s="7">
        <f>VLOOKUP(A:A,'[1]DÜNYA EXPORT TRADE INDC'!A:L,3,0)</f>
        <v>-3150</v>
      </c>
      <c r="AK116" s="7">
        <f>VLOOKUP(A:A,'[1]DÜNYA EXPORT TRADE INDC'!A:L,4,0)</f>
        <v>34</v>
      </c>
      <c r="AL116" s="7">
        <f>VLOOKUP(A:A,'[1]DÜNYA EXPORT TRADE INDC'!A:L,6,0)</f>
        <v>441</v>
      </c>
      <c r="AM116" s="7">
        <f>VLOOKUP(A:A,'[1]DÜNYA EXPORT TRADE INDC'!A:L,7,0)</f>
        <v>11</v>
      </c>
      <c r="AN116" s="7">
        <f>VLOOKUP(A:A,'[1]DÜNYA EXPORT TRADE INDC'!A:L,8,0)</f>
        <v>0</v>
      </c>
      <c r="AO116" s="7">
        <f>VLOOKUP(A:A,'[1]DÜNYA EXPORT TRADE INDC'!A:L,9,0)</f>
        <v>650</v>
      </c>
      <c r="AP116" s="7">
        <f>VLOOKUP(A:A,'[1]DÜNYA EXPORT TRADE INDC'!A:L,10,0)</f>
        <v>0</v>
      </c>
      <c r="AQ116" s="7">
        <f>VLOOKUP(A:A,'[1]DÜNYA EXPORT TRADE INDC'!A:L,11,0)</f>
        <v>7632</v>
      </c>
      <c r="AR116" s="7" t="str">
        <f>VLOOKUP(A:A,'[1]DÜNYA EXPORT TRADE INDC'!A:L,12,0)</f>
        <v>0.77</v>
      </c>
      <c r="AS116" s="7">
        <f>VLOOKUP(A:A,'[1]TÜRKİYE YILLAR İHRACAT'!A:G,2,0)</f>
        <v>0</v>
      </c>
      <c r="AT116" s="7">
        <f>VLOOKUP(A:A,'[1]TÜRKİYE YILLAR İHRACAT'!A:G,3,0)</f>
        <v>5</v>
      </c>
      <c r="AU116" s="7">
        <f>VLOOKUP(A:A,'[1]TÜRKİYE YILLAR İHRACAT'!A:G,4,0)</f>
        <v>6</v>
      </c>
      <c r="AV116" s="7">
        <f>VLOOKUP(A:A,'[1]TÜRKİYE YILLAR İHRACAT'!A:G,5,0)</f>
        <v>7</v>
      </c>
      <c r="AW116" s="7">
        <f>VLOOKUP(A:A,'[1]TÜRKİYE YILLAR İHRACAT'!A:G,6,0)</f>
        <v>11</v>
      </c>
      <c r="AX116" s="7">
        <f>VLOOKUP(A:A,'[1]TÜRKİYE YILLAR İHRACAT'!A:G,7,0)</f>
        <v>57.142857142857139</v>
      </c>
    </row>
    <row r="117" spans="1:50" x14ac:dyDescent="0.25">
      <c r="A117" s="4" t="s">
        <v>147</v>
      </c>
      <c r="B117" s="5">
        <f>VLOOKUP(A:A,'[1]DÜNYA YILLAR İTHALAT MİKTARI'!A:F,2,0)</f>
        <v>5867</v>
      </c>
      <c r="C117" s="5">
        <v>4712</v>
      </c>
      <c r="D117" s="5">
        <f>VLOOKUP(A:A,'[1]DÜNYA YILLAR İTHALAT MİKTARI'!A:F,3,0)</f>
        <v>4049</v>
      </c>
      <c r="E117" s="5">
        <v>3037</v>
      </c>
      <c r="F117" s="5">
        <f>VLOOKUP(A:A,'[1]DÜNYA YILLAR İTHALAT MİKTARI'!A:F,4,0)</f>
        <v>4327</v>
      </c>
      <c r="G117" s="5">
        <v>3288</v>
      </c>
      <c r="H117" s="5">
        <f>VLOOKUP(A:A,'[1]DÜNYA YILLAR İTHALAT MİKTARI'!A:F,5,0)</f>
        <v>5076</v>
      </c>
      <c r="I117" s="5">
        <v>3871</v>
      </c>
      <c r="J117" s="5">
        <f>VLOOKUP(A:A,'[1]DÜNYA YILLAR İTHALAT MİKTARI'!A:F,6,0)</f>
        <v>3868</v>
      </c>
      <c r="K117" s="5">
        <v>3000</v>
      </c>
      <c r="L117" s="6">
        <f t="shared" si="2"/>
        <v>-22.500645827951434</v>
      </c>
      <c r="M117" s="6">
        <f>VLOOKUP($A:$A,'[1]DÜNYA IMPORT TRADE INDC'!$A:$L,2,0)</f>
        <v>3000</v>
      </c>
      <c r="N117" s="6">
        <f>VLOOKUP($A:$A,'[1]DÜNYA IMPORT TRADE INDC'!$A:$L,3,0)</f>
        <v>-2999</v>
      </c>
      <c r="O117" s="6">
        <f>VLOOKUP($A:$A,'[1]DÜNYA IMPORT TRADE INDC'!$A:$L,4,0)</f>
        <v>3868</v>
      </c>
      <c r="P117" s="6">
        <f>VLOOKUP($A:$A,'[1]DÜNYA IMPORT TRADE INDC'!$A:$L,5,0)</f>
        <v>776</v>
      </c>
      <c r="Q117" s="6">
        <f>VLOOKUP($A:$A,'[1]DÜNYA IMPORT TRADE INDC'!$A:$L,6,0)</f>
        <v>-6</v>
      </c>
      <c r="R117" s="6">
        <f>VLOOKUP($A:$A,'[1]DÜNYA IMPORT TRADE INDC'!$A:$L,7,0)</f>
        <v>-6</v>
      </c>
      <c r="S117" s="6">
        <f>VLOOKUP($A:$A,'[1]DÜNYA IMPORT TRADE INDC'!$A:$L,8,0)</f>
        <v>-23</v>
      </c>
      <c r="T117" s="6">
        <f t="shared" si="3"/>
        <v>2.7568803693116945E-2</v>
      </c>
      <c r="U117" s="6">
        <f>VLOOKUP($A:$A,'[1]DÜNYA IMPORT TRADE INDC'!$A:$L,10,0)</f>
        <v>5409</v>
      </c>
      <c r="V117" s="7" t="str">
        <f>VLOOKUP($A:$A,'[1]DÜNYA IMPORT TRADE INDC'!$A:$L,11,0)</f>
        <v>0.26</v>
      </c>
      <c r="W117" s="6">
        <f>VLOOKUP($A:$A,'[1]DÜNYA IMPORT TRADE INDC'!$A:$L,12,0)</f>
        <v>42467</v>
      </c>
      <c r="X117" s="7">
        <f>VLOOKUP(A:A,'[1]DÜNYA YILLAR İHRACAT MİKTARI'!A:F,2,0)</f>
        <v>1</v>
      </c>
      <c r="Y117" s="7">
        <f>VLOOKUP(A:A,'[1]DÜNYA YILLAR İHRACATI'!A:G,2,0)</f>
        <v>1</v>
      </c>
      <c r="Z117" s="7">
        <f>VLOOKUP(A:A,'[1]DÜNYA YILLAR İHRACAT MİKTARI'!A:F,3,0)</f>
        <v>0</v>
      </c>
      <c r="AA117" s="7">
        <f>VLOOKUP(A:A,'[1]DÜNYA YILLAR İHRACATI'!A:G,3,0)</f>
        <v>0</v>
      </c>
      <c r="AB117" s="7">
        <f>VLOOKUP(A:A,'[1]DÜNYA YILLAR İHRACAT MİKTARI'!A:F,4,0)</f>
        <v>0</v>
      </c>
      <c r="AC117" s="7">
        <f>VLOOKUP(A:A,'[1]DÜNYA YILLAR İHRACATI'!A:G,4,0)</f>
        <v>0</v>
      </c>
      <c r="AD117" s="7">
        <f>VLOOKUP(A:A,'[1]DÜNYA YILLAR İHRACAT MİKTARI'!A:F,5,0)</f>
        <v>22</v>
      </c>
      <c r="AE117" s="7">
        <f>VLOOKUP(A:A,'[1]DÜNYA YILLAR İHRACATI'!A:G,5,0)</f>
        <v>14</v>
      </c>
      <c r="AF117" s="7">
        <f>VLOOKUP(A:A,'[1]DÜNYA YILLAR İHRACAT MİKTARI'!A:F,6,0)</f>
        <v>820</v>
      </c>
      <c r="AG117" s="7">
        <f>VLOOKUP(A:A,'[1]DÜNYA YILLAR İHRACATI'!A:G,6,0)</f>
        <v>1</v>
      </c>
      <c r="AH117" s="7">
        <f>VLOOKUP(A:A,'[1]DÜNYA YILLAR İHRACATI'!A:G,7,0)</f>
        <v>-92.857142857142861</v>
      </c>
      <c r="AI117" s="7">
        <f>VLOOKUP(A:A,'[1]DÜNYA EXPORT TRADE INDC'!A:L,2,0)</f>
        <v>1</v>
      </c>
      <c r="AJ117" s="7">
        <f>VLOOKUP(A:A,'[1]DÜNYA EXPORT TRADE INDC'!A:L,3,0)</f>
        <v>-2999</v>
      </c>
      <c r="AK117" s="7">
        <f>VLOOKUP(A:A,'[1]DÜNYA EXPORT TRADE INDC'!A:L,4,0)</f>
        <v>820</v>
      </c>
      <c r="AL117" s="7">
        <f>VLOOKUP(A:A,'[1]DÜNYA EXPORT TRADE INDC'!A:L,6,0)</f>
        <v>44562</v>
      </c>
      <c r="AM117" s="7">
        <f>VLOOKUP(A:A,'[1]DÜNYA EXPORT TRADE INDC'!A:L,7,0)</f>
        <v>30</v>
      </c>
      <c r="AN117" s="7">
        <f>VLOOKUP(A:A,'[1]DÜNYA EXPORT TRADE INDC'!A:L,8,0)</f>
        <v>435</v>
      </c>
      <c r="AO117" s="7">
        <f>VLOOKUP(A:A,'[1]DÜNYA EXPORT TRADE INDC'!A:L,9,0)</f>
        <v>0</v>
      </c>
      <c r="AP117" s="7">
        <f>VLOOKUP(A:A,'[1]DÜNYA EXPORT TRADE INDC'!A:L,10,0)</f>
        <v>0</v>
      </c>
      <c r="AQ117" s="7">
        <f>VLOOKUP(A:A,'[1]DÜNYA EXPORT TRADE INDC'!A:L,11,0)</f>
        <v>1798</v>
      </c>
      <c r="AR117" s="7">
        <f>VLOOKUP(A:A,'[1]DÜNYA EXPORT TRADE INDC'!A:L,12,0)</f>
        <v>1</v>
      </c>
      <c r="AS117" s="7" t="e">
        <f>VLOOKUP(A:A,'[1]TÜRKİYE YILLAR İHRACAT'!A:G,2,0)</f>
        <v>#N/A</v>
      </c>
      <c r="AT117" s="7" t="e">
        <f>VLOOKUP(A:A,'[1]TÜRKİYE YILLAR İHRACAT'!A:G,3,0)</f>
        <v>#N/A</v>
      </c>
      <c r="AU117" s="7" t="e">
        <f>VLOOKUP(A:A,'[1]TÜRKİYE YILLAR İHRACAT'!A:G,4,0)</f>
        <v>#N/A</v>
      </c>
      <c r="AV117" s="7" t="e">
        <f>VLOOKUP(A:A,'[1]TÜRKİYE YILLAR İHRACAT'!A:G,5,0)</f>
        <v>#N/A</v>
      </c>
      <c r="AW117" s="7" t="e">
        <f>VLOOKUP(A:A,'[1]TÜRKİYE YILLAR İHRACAT'!A:G,6,0)</f>
        <v>#N/A</v>
      </c>
      <c r="AX117" s="7" t="e">
        <f>VLOOKUP(A:A,'[1]TÜRKİYE YILLAR İHRACAT'!A:G,7,0)</f>
        <v>#N/A</v>
      </c>
    </row>
    <row r="118" spans="1:50" x14ac:dyDescent="0.25">
      <c r="A118" s="8" t="s">
        <v>148</v>
      </c>
      <c r="B118" s="5">
        <f>VLOOKUP(A:A,'[1]DÜNYA YILLAR İTHALAT MİKTARI'!A:F,2,0)</f>
        <v>1093</v>
      </c>
      <c r="C118" s="5">
        <v>1333</v>
      </c>
      <c r="D118" s="5">
        <f>VLOOKUP(A:A,'[1]DÜNYA YILLAR İTHALAT MİKTARI'!A:F,3,0)</f>
        <v>1084</v>
      </c>
      <c r="E118" s="5">
        <v>1460</v>
      </c>
      <c r="F118" s="5">
        <f>VLOOKUP(A:A,'[1]DÜNYA YILLAR İTHALAT MİKTARI'!A:F,4,0)</f>
        <v>3166</v>
      </c>
      <c r="G118" s="5">
        <v>3473</v>
      </c>
      <c r="H118" s="5">
        <f>VLOOKUP(A:A,'[1]DÜNYA YILLAR İTHALAT MİKTARI'!A:F,5,0)</f>
        <v>3009</v>
      </c>
      <c r="I118" s="5">
        <v>3176</v>
      </c>
      <c r="J118" s="5">
        <f>VLOOKUP(A:A,'[1]DÜNYA YILLAR İTHALAT MİKTARI'!A:F,6,0)</f>
        <v>2187</v>
      </c>
      <c r="K118" s="5">
        <v>2592</v>
      </c>
      <c r="L118" s="6">
        <f t="shared" si="2"/>
        <v>-18.387909319899247</v>
      </c>
      <c r="M118" s="6">
        <f>VLOOKUP($A:$A,'[1]DÜNYA IMPORT TRADE INDC'!$A:$L,2,0)</f>
        <v>2592</v>
      </c>
      <c r="N118" s="6">
        <f>VLOOKUP($A:$A,'[1]DÜNYA IMPORT TRADE INDC'!$A:$L,3,0)</f>
        <v>335593</v>
      </c>
      <c r="O118" s="6">
        <f>VLOOKUP($A:$A,'[1]DÜNYA IMPORT TRADE INDC'!$A:$L,4,0)</f>
        <v>2187</v>
      </c>
      <c r="P118" s="6">
        <f>VLOOKUP($A:$A,'[1]DÜNYA IMPORT TRADE INDC'!$A:$L,5,0)</f>
        <v>1185</v>
      </c>
      <c r="Q118" s="6">
        <f>VLOOKUP($A:$A,'[1]DÜNYA IMPORT TRADE INDC'!$A:$L,6,0)</f>
        <v>23</v>
      </c>
      <c r="R118" s="6">
        <f>VLOOKUP($A:$A,'[1]DÜNYA IMPORT TRADE INDC'!$A:$L,7,0)</f>
        <v>27</v>
      </c>
      <c r="S118" s="6">
        <f>VLOOKUP($A:$A,'[1]DÜNYA IMPORT TRADE INDC'!$A:$L,8,0)</f>
        <v>-18</v>
      </c>
      <c r="T118" s="6">
        <f t="shared" si="3"/>
        <v>2.3819446390853038E-2</v>
      </c>
      <c r="U118" s="6">
        <f>VLOOKUP($A:$A,'[1]DÜNYA IMPORT TRADE INDC'!$A:$L,10,0)</f>
        <v>10088</v>
      </c>
      <c r="V118" s="7" t="str">
        <f>VLOOKUP($A:$A,'[1]DÜNYA IMPORT TRADE INDC'!$A:$L,11,0)</f>
        <v>0.16</v>
      </c>
      <c r="W118" s="6">
        <f>VLOOKUP($A:$A,'[1]DÜNYA IMPORT TRADE INDC'!$A:$L,12,0)</f>
        <v>42586</v>
      </c>
      <c r="X118" s="7">
        <f>VLOOKUP(A:A,'[1]DÜNYA YILLAR İHRACAT MİKTARI'!A:F,2,0)</f>
        <v>499406</v>
      </c>
      <c r="Y118" s="7">
        <f>VLOOKUP(A:A,'[1]DÜNYA YILLAR İHRACATI'!A:G,2,0)</f>
        <v>426598</v>
      </c>
      <c r="Z118" s="7">
        <f>VLOOKUP(A:A,'[1]DÜNYA YILLAR İHRACAT MİKTARI'!A:F,3,0)</f>
        <v>570147</v>
      </c>
      <c r="AA118" s="7">
        <f>VLOOKUP(A:A,'[1]DÜNYA YILLAR İHRACATI'!A:G,3,0)</f>
        <v>499165</v>
      </c>
      <c r="AB118" s="7">
        <f>VLOOKUP(A:A,'[1]DÜNYA YILLAR İHRACAT MİKTARI'!A:F,4,0)</f>
        <v>212857</v>
      </c>
      <c r="AC118" s="7">
        <f>VLOOKUP(A:A,'[1]DÜNYA YILLAR İHRACATI'!A:G,4,0)</f>
        <v>197114</v>
      </c>
      <c r="AD118" s="7">
        <f>VLOOKUP(A:A,'[1]DÜNYA YILLAR İHRACAT MİKTARI'!A:F,5,0)</f>
        <v>357778</v>
      </c>
      <c r="AE118" s="7">
        <f>VLOOKUP(A:A,'[1]DÜNYA YILLAR İHRACATI'!A:G,5,0)</f>
        <v>350032</v>
      </c>
      <c r="AF118" s="7">
        <f>VLOOKUP(A:A,'[1]DÜNYA YILLAR İHRACAT MİKTARI'!A:F,6,0)</f>
        <v>515205</v>
      </c>
      <c r="AG118" s="7">
        <f>VLOOKUP(A:A,'[1]DÜNYA YILLAR İHRACATI'!A:G,6,0)</f>
        <v>338185</v>
      </c>
      <c r="AH118" s="7">
        <f>VLOOKUP(A:A,'[1]DÜNYA YILLAR İHRACATI'!A:G,7,0)</f>
        <v>-3.3845476984961378</v>
      </c>
      <c r="AI118" s="7">
        <f>VLOOKUP(A:A,'[1]DÜNYA EXPORT TRADE INDC'!A:L,2,0)</f>
        <v>338185</v>
      </c>
      <c r="AJ118" s="7">
        <f>VLOOKUP(A:A,'[1]DÜNYA EXPORT TRADE INDC'!A:L,3,0)</f>
        <v>335593</v>
      </c>
      <c r="AK118" s="7">
        <f>VLOOKUP(A:A,'[1]DÜNYA EXPORT TRADE INDC'!A:L,4,0)</f>
        <v>515205</v>
      </c>
      <c r="AL118" s="7">
        <f>VLOOKUP(A:A,'[1]DÜNYA EXPORT TRADE INDC'!A:L,6,0)</f>
        <v>656</v>
      </c>
      <c r="AM118" s="7">
        <f>VLOOKUP(A:A,'[1]DÜNYA EXPORT TRADE INDC'!A:L,7,0)</f>
        <v>-8</v>
      </c>
      <c r="AN118" s="7">
        <f>VLOOKUP(A:A,'[1]DÜNYA EXPORT TRADE INDC'!A:L,8,0)</f>
        <v>-4</v>
      </c>
      <c r="AO118" s="7">
        <f>VLOOKUP(A:A,'[1]DÜNYA EXPORT TRADE INDC'!A:L,9,0)</f>
        <v>-3</v>
      </c>
      <c r="AP118" s="7">
        <f>VLOOKUP(A:A,'[1]DÜNYA EXPORT TRADE INDC'!A:L,10,0)</f>
        <v>3.2</v>
      </c>
      <c r="AQ118" s="7">
        <f>VLOOKUP(A:A,'[1]DÜNYA EXPORT TRADE INDC'!A:L,11,0)</f>
        <v>8221</v>
      </c>
      <c r="AR118" s="7" t="str">
        <f>VLOOKUP(A:A,'[1]DÜNYA EXPORT TRADE INDC'!A:L,12,0)</f>
        <v>0.1</v>
      </c>
      <c r="AS118" s="7">
        <f>VLOOKUP(A:A,'[1]TÜRKİYE YILLAR İHRACAT'!A:G,2,0)</f>
        <v>33</v>
      </c>
      <c r="AT118" s="7">
        <f>VLOOKUP(A:A,'[1]TÜRKİYE YILLAR İHRACAT'!A:G,3,0)</f>
        <v>24</v>
      </c>
      <c r="AU118" s="7">
        <f>VLOOKUP(A:A,'[1]TÜRKİYE YILLAR İHRACAT'!A:G,4,0)</f>
        <v>7</v>
      </c>
      <c r="AV118" s="7">
        <f>VLOOKUP(A:A,'[1]TÜRKİYE YILLAR İHRACAT'!A:G,5,0)</f>
        <v>33</v>
      </c>
      <c r="AW118" s="7">
        <f>VLOOKUP(A:A,'[1]TÜRKİYE YILLAR İHRACAT'!A:G,6,0)</f>
        <v>1</v>
      </c>
      <c r="AX118" s="7">
        <f>VLOOKUP(A:A,'[1]TÜRKİYE YILLAR İHRACAT'!A:G,7,0)</f>
        <v>-96.969696969696969</v>
      </c>
    </row>
    <row r="119" spans="1:50" ht="31.5" x14ac:dyDescent="0.25">
      <c r="A119" s="4" t="s">
        <v>149</v>
      </c>
      <c r="B119" s="5">
        <f>VLOOKUP(A:A,'[1]DÜNYA YILLAR İTHALAT MİKTARI'!A:F,2,0)</f>
        <v>1876</v>
      </c>
      <c r="C119" s="5">
        <v>1157</v>
      </c>
      <c r="D119" s="5">
        <f>VLOOKUP(A:A,'[1]DÜNYA YILLAR İTHALAT MİKTARI'!A:F,3,0)</f>
        <v>865</v>
      </c>
      <c r="E119" s="5">
        <v>494</v>
      </c>
      <c r="F119" s="5">
        <f>VLOOKUP(A:A,'[1]DÜNYA YILLAR İTHALAT MİKTARI'!A:F,4,0)</f>
        <v>2361</v>
      </c>
      <c r="G119" s="5">
        <v>1826</v>
      </c>
      <c r="H119" s="5">
        <f>VLOOKUP(A:A,'[1]DÜNYA YILLAR İTHALAT MİKTARI'!A:F,5,0)</f>
        <v>3925</v>
      </c>
      <c r="I119" s="5">
        <v>2930</v>
      </c>
      <c r="J119" s="5">
        <f>VLOOKUP(A:A,'[1]DÜNYA YILLAR İTHALAT MİKTARI'!A:F,6,0)</f>
        <v>4741</v>
      </c>
      <c r="K119" s="5">
        <v>2582</v>
      </c>
      <c r="L119" s="6">
        <f t="shared" si="2"/>
        <v>-11.877133105802047</v>
      </c>
      <c r="M119" s="6">
        <f>VLOOKUP($A:$A,'[1]DÜNYA IMPORT TRADE INDC'!$A:$L,2,0)</f>
        <v>2582</v>
      </c>
      <c r="N119" s="6">
        <f>VLOOKUP($A:$A,'[1]DÜNYA IMPORT TRADE INDC'!$A:$L,3,0)</f>
        <v>-2487</v>
      </c>
      <c r="O119" s="6">
        <f>VLOOKUP($A:$A,'[1]DÜNYA IMPORT TRADE INDC'!$A:$L,4,0)</f>
        <v>4741</v>
      </c>
      <c r="P119" s="6">
        <f>VLOOKUP($A:$A,'[1]DÜNYA IMPORT TRADE INDC'!$A:$L,5,0)</f>
        <v>545</v>
      </c>
      <c r="Q119" s="6">
        <f>VLOOKUP($A:$A,'[1]DÜNYA IMPORT TRADE INDC'!$A:$L,6,0)</f>
        <v>40</v>
      </c>
      <c r="R119" s="6">
        <f>VLOOKUP($A:$A,'[1]DÜNYA IMPORT TRADE INDC'!$A:$L,7,0)</f>
        <v>40</v>
      </c>
      <c r="S119" s="6">
        <f>VLOOKUP($A:$A,'[1]DÜNYA IMPORT TRADE INDC'!$A:$L,8,0)</f>
        <v>-12</v>
      </c>
      <c r="T119" s="6">
        <f t="shared" si="3"/>
        <v>2.3727550378542649E-2</v>
      </c>
      <c r="U119" s="6">
        <f>VLOOKUP($A:$A,'[1]DÜNYA IMPORT TRADE INDC'!$A:$L,10,0)</f>
        <v>3710</v>
      </c>
      <c r="V119" s="7" t="str">
        <f>VLOOKUP($A:$A,'[1]DÜNYA IMPORT TRADE INDC'!$A:$L,11,0)</f>
        <v>0.28</v>
      </c>
      <c r="W119" s="6">
        <f>VLOOKUP($A:$A,'[1]DÜNYA IMPORT TRADE INDC'!$A:$L,12,0)</f>
        <v>42489</v>
      </c>
      <c r="X119" s="7">
        <f>VLOOKUP(A:A,'[1]DÜNYA YILLAR İHRACAT MİKTARI'!A:F,2,0)</f>
        <v>0</v>
      </c>
      <c r="Y119" s="7">
        <f>VLOOKUP(A:A,'[1]DÜNYA YILLAR İHRACATI'!A:G,2,0)</f>
        <v>0</v>
      </c>
      <c r="Z119" s="7">
        <f>VLOOKUP(A:A,'[1]DÜNYA YILLAR İHRACAT MİKTARI'!A:F,3,0)</f>
        <v>0</v>
      </c>
      <c r="AA119" s="7">
        <f>VLOOKUP(A:A,'[1]DÜNYA YILLAR İHRACATI'!A:G,3,0)</f>
        <v>0</v>
      </c>
      <c r="AB119" s="7">
        <f>VLOOKUP(A:A,'[1]DÜNYA YILLAR İHRACAT MİKTARI'!A:F,4,0)</f>
        <v>0</v>
      </c>
      <c r="AC119" s="7">
        <f>VLOOKUP(A:A,'[1]DÜNYA YILLAR İHRACATI'!A:G,4,0)</f>
        <v>0</v>
      </c>
      <c r="AD119" s="7">
        <f>VLOOKUP(A:A,'[1]DÜNYA YILLAR İHRACAT MİKTARI'!A:F,5,0)</f>
        <v>0</v>
      </c>
      <c r="AE119" s="7">
        <f>VLOOKUP(A:A,'[1]DÜNYA YILLAR İHRACATI'!A:G,5,0)</f>
        <v>2</v>
      </c>
      <c r="AF119" s="7">
        <f>VLOOKUP(A:A,'[1]DÜNYA YILLAR İHRACAT MİKTARI'!A:F,6,0)</f>
        <v>197</v>
      </c>
      <c r="AG119" s="7">
        <f>VLOOKUP(A:A,'[1]DÜNYA YILLAR İHRACATI'!A:G,6,0)</f>
        <v>95</v>
      </c>
      <c r="AH119" s="7">
        <f>VLOOKUP(A:A,'[1]DÜNYA YILLAR İHRACATI'!A:G,7,0)</f>
        <v>4650</v>
      </c>
      <c r="AI119" s="7">
        <f>VLOOKUP(A:A,'[1]DÜNYA EXPORT TRADE INDC'!A:L,2,0)</f>
        <v>95</v>
      </c>
      <c r="AJ119" s="7">
        <f>VLOOKUP(A:A,'[1]DÜNYA EXPORT TRADE INDC'!A:L,3,0)</f>
        <v>-2487</v>
      </c>
      <c r="AK119" s="7">
        <f>VLOOKUP(A:A,'[1]DÜNYA EXPORT TRADE INDC'!A:L,4,0)</f>
        <v>197</v>
      </c>
      <c r="AL119" s="7">
        <f>VLOOKUP(A:A,'[1]DÜNYA EXPORT TRADE INDC'!A:L,6,0)</f>
        <v>482</v>
      </c>
      <c r="AM119" s="7">
        <f>VLOOKUP(A:A,'[1]DÜNYA EXPORT TRADE INDC'!A:L,7,0)</f>
        <v>0</v>
      </c>
      <c r="AN119" s="7">
        <f>VLOOKUP(A:A,'[1]DÜNYA EXPORT TRADE INDC'!A:L,8,0)</f>
        <v>0</v>
      </c>
      <c r="AO119" s="7">
        <f>VLOOKUP(A:A,'[1]DÜNYA EXPORT TRADE INDC'!A:L,9,0)</f>
        <v>4668</v>
      </c>
      <c r="AP119" s="7">
        <f>VLOOKUP(A:A,'[1]DÜNYA EXPORT TRADE INDC'!A:L,10,0)</f>
        <v>0</v>
      </c>
      <c r="AQ119" s="7">
        <f>VLOOKUP(A:A,'[1]DÜNYA EXPORT TRADE INDC'!A:L,11,0)</f>
        <v>10427</v>
      </c>
      <c r="AR119" s="7">
        <f>VLOOKUP(A:A,'[1]DÜNYA EXPORT TRADE INDC'!A:L,12,0)</f>
        <v>1</v>
      </c>
      <c r="AS119" s="7" t="e">
        <f>VLOOKUP(A:A,'[1]TÜRKİYE YILLAR İHRACAT'!A:G,2,0)</f>
        <v>#N/A</v>
      </c>
      <c r="AT119" s="7" t="e">
        <f>VLOOKUP(A:A,'[1]TÜRKİYE YILLAR İHRACAT'!A:G,3,0)</f>
        <v>#N/A</v>
      </c>
      <c r="AU119" s="7" t="e">
        <f>VLOOKUP(A:A,'[1]TÜRKİYE YILLAR İHRACAT'!A:G,4,0)</f>
        <v>#N/A</v>
      </c>
      <c r="AV119" s="7" t="e">
        <f>VLOOKUP(A:A,'[1]TÜRKİYE YILLAR İHRACAT'!A:G,5,0)</f>
        <v>#N/A</v>
      </c>
      <c r="AW119" s="7" t="e">
        <f>VLOOKUP(A:A,'[1]TÜRKİYE YILLAR İHRACAT'!A:G,6,0)</f>
        <v>#N/A</v>
      </c>
      <c r="AX119" s="7" t="e">
        <f>VLOOKUP(A:A,'[1]TÜRKİYE YILLAR İHRACAT'!A:G,7,0)</f>
        <v>#N/A</v>
      </c>
    </row>
    <row r="120" spans="1:50" ht="31.5" x14ac:dyDescent="0.25">
      <c r="A120" s="8" t="s">
        <v>150</v>
      </c>
      <c r="B120" s="5">
        <f>VLOOKUP(A:A,'[1]DÜNYA YILLAR İTHALAT MİKTARI'!A:F,2,0)</f>
        <v>2537</v>
      </c>
      <c r="C120" s="5">
        <v>1261</v>
      </c>
      <c r="D120" s="5">
        <f>VLOOKUP(A:A,'[1]DÜNYA YILLAR İTHALAT MİKTARI'!A:F,3,0)</f>
        <v>1521</v>
      </c>
      <c r="E120" s="5">
        <v>717</v>
      </c>
      <c r="F120" s="5">
        <f>VLOOKUP(A:A,'[1]DÜNYA YILLAR İTHALAT MİKTARI'!A:F,4,0)</f>
        <v>6046</v>
      </c>
      <c r="G120" s="5">
        <v>2143</v>
      </c>
      <c r="H120" s="5">
        <f>VLOOKUP(A:A,'[1]DÜNYA YILLAR İTHALAT MİKTARI'!A:F,5,0)</f>
        <v>8083</v>
      </c>
      <c r="I120" s="5">
        <v>3099</v>
      </c>
      <c r="J120" s="5">
        <f>VLOOKUP(A:A,'[1]DÜNYA YILLAR İTHALAT MİKTARI'!A:F,6,0)</f>
        <v>4313</v>
      </c>
      <c r="K120" s="5">
        <v>2524</v>
      </c>
      <c r="L120" s="6">
        <f t="shared" si="2"/>
        <v>-18.554372378186514</v>
      </c>
      <c r="M120" s="6">
        <f>VLOOKUP($A:$A,'[1]DÜNYA IMPORT TRADE INDC'!$A:$L,2,0)</f>
        <v>2523</v>
      </c>
      <c r="N120" s="6">
        <f>VLOOKUP($A:$A,'[1]DÜNYA IMPORT TRADE INDC'!$A:$L,3,0)</f>
        <v>166011</v>
      </c>
      <c r="O120" s="6">
        <f>VLOOKUP($A:$A,'[1]DÜNYA IMPORT TRADE INDC'!$A:$L,4,0)</f>
        <v>4313</v>
      </c>
      <c r="P120" s="6">
        <f>VLOOKUP($A:$A,'[1]DÜNYA IMPORT TRADE INDC'!$A:$L,5,0)</f>
        <v>585</v>
      </c>
      <c r="Q120" s="6">
        <f>VLOOKUP($A:$A,'[1]DÜNYA IMPORT TRADE INDC'!$A:$L,6,0)</f>
        <v>33</v>
      </c>
      <c r="R120" s="6">
        <f>VLOOKUP($A:$A,'[1]DÜNYA IMPORT TRADE INDC'!$A:$L,7,0)</f>
        <v>31</v>
      </c>
      <c r="S120" s="6">
        <f>VLOOKUP($A:$A,'[1]DÜNYA IMPORT TRADE INDC'!$A:$L,8,0)</f>
        <v>-37</v>
      </c>
      <c r="T120" s="6">
        <f t="shared" si="3"/>
        <v>2.3194553507142387E-2</v>
      </c>
      <c r="U120" s="6">
        <f>VLOOKUP($A:$A,'[1]DÜNYA IMPORT TRADE INDC'!$A:$L,10,0)</f>
        <v>12554</v>
      </c>
      <c r="V120" s="7" t="str">
        <f>VLOOKUP($A:$A,'[1]DÜNYA IMPORT TRADE INDC'!$A:$L,11,0)</f>
        <v>0.75</v>
      </c>
      <c r="W120" s="6">
        <f>VLOOKUP($A:$A,'[1]DÜNYA IMPORT TRADE INDC'!$A:$L,12,0)</f>
        <v>42483</v>
      </c>
      <c r="X120" s="7">
        <f>VLOOKUP(A:A,'[1]DÜNYA YILLAR İHRACAT MİKTARI'!A:F,2,0)</f>
        <v>121045</v>
      </c>
      <c r="Y120" s="7">
        <f>VLOOKUP(A:A,'[1]DÜNYA YILLAR İHRACATI'!A:G,2,0)</f>
        <v>67259</v>
      </c>
      <c r="Z120" s="7">
        <f>VLOOKUP(A:A,'[1]DÜNYA YILLAR İHRACAT MİKTARI'!A:F,3,0)</f>
        <v>164178</v>
      </c>
      <c r="AA120" s="7">
        <f>VLOOKUP(A:A,'[1]DÜNYA YILLAR İHRACATI'!A:G,3,0)</f>
        <v>100959</v>
      </c>
      <c r="AB120" s="7">
        <f>VLOOKUP(A:A,'[1]DÜNYA YILLAR İHRACAT MİKTARI'!A:F,4,0)</f>
        <v>175849</v>
      </c>
      <c r="AC120" s="7">
        <f>VLOOKUP(A:A,'[1]DÜNYA YILLAR İHRACATI'!A:G,4,0)</f>
        <v>86017</v>
      </c>
      <c r="AD120" s="7">
        <f>VLOOKUP(A:A,'[1]DÜNYA YILLAR İHRACAT MİKTARI'!A:F,5,0)</f>
        <v>228480</v>
      </c>
      <c r="AE120" s="7">
        <f>VLOOKUP(A:A,'[1]DÜNYA YILLAR İHRACATI'!A:G,5,0)</f>
        <v>177722</v>
      </c>
      <c r="AF120" s="7">
        <f>VLOOKUP(A:A,'[1]DÜNYA YILLAR İHRACAT MİKTARI'!A:F,6,0)</f>
        <v>168499</v>
      </c>
      <c r="AG120" s="7">
        <f>VLOOKUP(A:A,'[1]DÜNYA YILLAR İHRACATI'!A:G,6,0)</f>
        <v>168534</v>
      </c>
      <c r="AH120" s="7">
        <f>VLOOKUP(A:A,'[1]DÜNYA YILLAR İHRACATI'!A:G,7,0)</f>
        <v>-5.1698720473548576</v>
      </c>
      <c r="AI120" s="7">
        <f>VLOOKUP(A:A,'[1]DÜNYA EXPORT TRADE INDC'!A:L,2,0)</f>
        <v>168534</v>
      </c>
      <c r="AJ120" s="7">
        <f>VLOOKUP(A:A,'[1]DÜNYA EXPORT TRADE INDC'!A:L,3,0)</f>
        <v>166011</v>
      </c>
      <c r="AK120" s="7">
        <f>VLOOKUP(A:A,'[1]DÜNYA EXPORT TRADE INDC'!A:L,4,0)</f>
        <v>0</v>
      </c>
      <c r="AL120" s="7">
        <f>VLOOKUP(A:A,'[1]DÜNYA EXPORT TRADE INDC'!A:L,6,0)</f>
        <v>0</v>
      </c>
      <c r="AM120" s="7">
        <f>VLOOKUP(A:A,'[1]DÜNYA EXPORT TRADE INDC'!A:L,7,0)</f>
        <v>23</v>
      </c>
      <c r="AN120" s="7">
        <f>VLOOKUP(A:A,'[1]DÜNYA EXPORT TRADE INDC'!A:L,8,0)</f>
        <v>15</v>
      </c>
      <c r="AO120" s="7">
        <f>VLOOKUP(A:A,'[1]DÜNYA EXPORT TRADE INDC'!A:L,9,0)</f>
        <v>19</v>
      </c>
      <c r="AP120" s="7">
        <f>VLOOKUP(A:A,'[1]DÜNYA EXPORT TRADE INDC'!A:L,10,0)</f>
        <v>1.6</v>
      </c>
      <c r="AQ120" s="7">
        <f>VLOOKUP(A:A,'[1]DÜNYA EXPORT TRADE INDC'!A:L,11,0)</f>
        <v>5414</v>
      </c>
      <c r="AR120" s="7" t="str">
        <f>VLOOKUP(A:A,'[1]DÜNYA EXPORT TRADE INDC'!A:L,12,0)</f>
        <v>0.9</v>
      </c>
      <c r="AS120" s="7">
        <f>VLOOKUP(A:A,'[1]TÜRKİYE YILLAR İHRACAT'!A:G,2,0)</f>
        <v>2</v>
      </c>
      <c r="AT120" s="7">
        <f>VLOOKUP(A:A,'[1]TÜRKİYE YILLAR İHRACAT'!A:G,3,0)</f>
        <v>0</v>
      </c>
      <c r="AU120" s="7">
        <f>VLOOKUP(A:A,'[1]TÜRKİYE YILLAR İHRACAT'!A:G,4,0)</f>
        <v>0</v>
      </c>
      <c r="AV120" s="7">
        <f>VLOOKUP(A:A,'[1]TÜRKİYE YILLAR İHRACAT'!A:G,5,0)</f>
        <v>0</v>
      </c>
      <c r="AW120" s="7">
        <f>VLOOKUP(A:A,'[1]TÜRKİYE YILLAR İHRACAT'!A:G,6,0)</f>
        <v>97</v>
      </c>
      <c r="AX120" s="7" t="e">
        <f>VLOOKUP(A:A,'[1]TÜRKİYE YILLAR İHRACAT'!A:G,7,0)</f>
        <v>#DIV/0!</v>
      </c>
    </row>
    <row r="121" spans="1:50" x14ac:dyDescent="0.25">
      <c r="A121" s="4" t="s">
        <v>151</v>
      </c>
      <c r="B121" s="5">
        <f>VLOOKUP(A:A,'[1]DÜNYA YILLAR İTHALAT MİKTARI'!A:F,2,0)</f>
        <v>5198</v>
      </c>
      <c r="C121" s="5">
        <v>1731</v>
      </c>
      <c r="D121" s="5">
        <f>VLOOKUP(A:A,'[1]DÜNYA YILLAR İTHALAT MİKTARI'!A:F,3,0)</f>
        <v>8017</v>
      </c>
      <c r="E121" s="5">
        <v>2479</v>
      </c>
      <c r="F121" s="5">
        <f>VLOOKUP(A:A,'[1]DÜNYA YILLAR İTHALAT MİKTARI'!A:F,4,0)</f>
        <v>7730</v>
      </c>
      <c r="G121" s="5">
        <v>3052</v>
      </c>
      <c r="H121" s="5">
        <f>VLOOKUP(A:A,'[1]DÜNYA YILLAR İTHALAT MİKTARI'!A:F,5,0)</f>
        <v>7808</v>
      </c>
      <c r="I121" s="5">
        <v>2717</v>
      </c>
      <c r="J121" s="5">
        <f>VLOOKUP(A:A,'[1]DÜNYA YILLAR İTHALAT MİKTARI'!A:F,6,0)</f>
        <v>7527</v>
      </c>
      <c r="K121" s="5">
        <v>2501</v>
      </c>
      <c r="L121" s="6">
        <f t="shared" si="2"/>
        <v>-7.9499447920500552</v>
      </c>
      <c r="M121" s="6">
        <f>VLOOKUP($A:$A,'[1]DÜNYA IMPORT TRADE INDC'!$A:$L,2,0)</f>
        <v>2501</v>
      </c>
      <c r="N121" s="6">
        <f>VLOOKUP($A:$A,'[1]DÜNYA IMPORT TRADE INDC'!$A:$L,3,0)</f>
        <v>19512</v>
      </c>
      <c r="O121" s="6">
        <f>VLOOKUP($A:$A,'[1]DÜNYA IMPORT TRADE INDC'!$A:$L,4,0)</f>
        <v>7527</v>
      </c>
      <c r="P121" s="6">
        <f>VLOOKUP($A:$A,'[1]DÜNYA IMPORT TRADE INDC'!$A:$L,5,0)</f>
        <v>332</v>
      </c>
      <c r="Q121" s="6">
        <f>VLOOKUP($A:$A,'[1]DÜNYA IMPORT TRADE INDC'!$A:$L,6,0)</f>
        <v>11</v>
      </c>
      <c r="R121" s="6">
        <f>VLOOKUP($A:$A,'[1]DÜNYA IMPORT TRADE INDC'!$A:$L,7,0)</f>
        <v>9</v>
      </c>
      <c r="S121" s="6">
        <f>VLOOKUP($A:$A,'[1]DÜNYA IMPORT TRADE INDC'!$A:$L,8,0)</f>
        <v>-1</v>
      </c>
      <c r="T121" s="6">
        <f t="shared" si="3"/>
        <v>2.2983192678828493E-2</v>
      </c>
      <c r="U121" s="6">
        <f>VLOOKUP($A:$A,'[1]DÜNYA IMPORT TRADE INDC'!$A:$L,10,0)</f>
        <v>1997</v>
      </c>
      <c r="V121" s="7" t="str">
        <f>VLOOKUP($A:$A,'[1]DÜNYA IMPORT TRADE INDC'!$A:$L,11,0)</f>
        <v>0.57</v>
      </c>
      <c r="W121" s="7" t="str">
        <f>VLOOKUP($A:$A,'[1]DÜNYA IMPORT TRADE INDC'!$A:$L,12,0)</f>
        <v>51.5</v>
      </c>
      <c r="X121" s="7">
        <f>VLOOKUP(A:A,'[1]DÜNYA YILLAR İHRACAT MİKTARI'!A:F,2,0)</f>
        <v>43103</v>
      </c>
      <c r="Y121" s="7">
        <f>VLOOKUP(A:A,'[1]DÜNYA YILLAR İHRACATI'!A:G,2,0)</f>
        <v>32550</v>
      </c>
      <c r="Z121" s="7">
        <f>VLOOKUP(A:A,'[1]DÜNYA YILLAR İHRACAT MİKTARI'!A:F,3,0)</f>
        <v>41385</v>
      </c>
      <c r="AA121" s="7">
        <f>VLOOKUP(A:A,'[1]DÜNYA YILLAR İHRACATI'!A:G,3,0)</f>
        <v>35837</v>
      </c>
      <c r="AB121" s="7">
        <f>VLOOKUP(A:A,'[1]DÜNYA YILLAR İHRACAT MİKTARI'!A:F,4,0)</f>
        <v>44036</v>
      </c>
      <c r="AC121" s="7">
        <f>VLOOKUP(A:A,'[1]DÜNYA YILLAR İHRACATI'!A:G,4,0)</f>
        <v>45312</v>
      </c>
      <c r="AD121" s="7">
        <f>VLOOKUP(A:A,'[1]DÜNYA YILLAR İHRACAT MİKTARI'!A:F,5,0)</f>
        <v>77800</v>
      </c>
      <c r="AE121" s="7">
        <f>VLOOKUP(A:A,'[1]DÜNYA YILLAR İHRACATI'!A:G,5,0)</f>
        <v>86521</v>
      </c>
      <c r="AF121" s="7">
        <f>VLOOKUP(A:A,'[1]DÜNYA YILLAR İHRACAT MİKTARI'!A:F,6,0)</f>
        <v>21567</v>
      </c>
      <c r="AG121" s="7">
        <f>VLOOKUP(A:A,'[1]DÜNYA YILLAR İHRACATI'!A:G,6,0)</f>
        <v>22013</v>
      </c>
      <c r="AH121" s="7">
        <f>VLOOKUP(A:A,'[1]DÜNYA YILLAR İHRACATI'!A:G,7,0)</f>
        <v>-74.55762184903088</v>
      </c>
      <c r="AI121" s="7">
        <f>VLOOKUP(A:A,'[1]DÜNYA EXPORT TRADE INDC'!A:L,2,0)</f>
        <v>22013</v>
      </c>
      <c r="AJ121" s="7">
        <f>VLOOKUP(A:A,'[1]DÜNYA EXPORT TRADE INDC'!A:L,3,0)</f>
        <v>19512</v>
      </c>
      <c r="AK121" s="7">
        <f>VLOOKUP(A:A,'[1]DÜNYA EXPORT TRADE INDC'!A:L,4,0)</f>
        <v>21567</v>
      </c>
      <c r="AL121" s="7">
        <f>VLOOKUP(A:A,'[1]DÜNYA EXPORT TRADE INDC'!A:L,6,0)</f>
        <v>1021</v>
      </c>
      <c r="AM121" s="7">
        <f>VLOOKUP(A:A,'[1]DÜNYA EXPORT TRADE INDC'!A:L,7,0)</f>
        <v>18</v>
      </c>
      <c r="AN121" s="7">
        <f>VLOOKUP(A:A,'[1]DÜNYA EXPORT TRADE INDC'!A:L,8,0)</f>
        <v>17</v>
      </c>
      <c r="AO121" s="7">
        <f>VLOOKUP(A:A,'[1]DÜNYA EXPORT TRADE INDC'!A:L,9,0)</f>
        <v>-48</v>
      </c>
      <c r="AP121" s="7">
        <f>VLOOKUP(A:A,'[1]DÜNYA EXPORT TRADE INDC'!A:L,10,0)</f>
        <v>0.2</v>
      </c>
      <c r="AQ121" s="7">
        <f>VLOOKUP(A:A,'[1]DÜNYA EXPORT TRADE INDC'!A:L,11,0)</f>
        <v>1789</v>
      </c>
      <c r="AR121" s="7" t="str">
        <f>VLOOKUP(A:A,'[1]DÜNYA EXPORT TRADE INDC'!A:L,12,0)</f>
        <v>0.35</v>
      </c>
      <c r="AS121" s="7">
        <f>VLOOKUP(A:A,'[1]TÜRKİYE YILLAR İHRACAT'!A:G,2,0)</f>
        <v>12</v>
      </c>
      <c r="AT121" s="7">
        <f>VLOOKUP(A:A,'[1]TÜRKİYE YILLAR İHRACAT'!A:G,3,0)</f>
        <v>26</v>
      </c>
      <c r="AU121" s="7">
        <f>VLOOKUP(A:A,'[1]TÜRKİYE YILLAR İHRACAT'!A:G,4,0)</f>
        <v>63</v>
      </c>
      <c r="AV121" s="7">
        <f>VLOOKUP(A:A,'[1]TÜRKİYE YILLAR İHRACAT'!A:G,5,0)</f>
        <v>65</v>
      </c>
      <c r="AW121" s="7">
        <f>VLOOKUP(A:A,'[1]TÜRKİYE YILLAR İHRACAT'!A:G,6,0)</f>
        <v>53</v>
      </c>
      <c r="AX121" s="7">
        <f>VLOOKUP(A:A,'[1]TÜRKİYE YILLAR İHRACAT'!A:G,7,0)</f>
        <v>-18.461538461538463</v>
      </c>
    </row>
    <row r="122" spans="1:50" x14ac:dyDescent="0.25">
      <c r="A122" s="8" t="s">
        <v>152</v>
      </c>
      <c r="B122" s="5">
        <f>VLOOKUP(A:A,'[1]DÜNYA YILLAR İTHALAT MİKTARI'!A:F,2,0)</f>
        <v>15820</v>
      </c>
      <c r="C122" s="5">
        <v>8656</v>
      </c>
      <c r="D122" s="5">
        <f>VLOOKUP(A:A,'[1]DÜNYA YILLAR İTHALAT MİKTARI'!A:F,3,0)</f>
        <v>2526</v>
      </c>
      <c r="E122" s="5">
        <v>4293</v>
      </c>
      <c r="F122" s="5">
        <f>VLOOKUP(A:A,'[1]DÜNYA YILLAR İTHALAT MİKTARI'!A:F,4,0)</f>
        <v>8146</v>
      </c>
      <c r="G122" s="5">
        <v>8408</v>
      </c>
      <c r="H122" s="5">
        <f>VLOOKUP(A:A,'[1]DÜNYA YILLAR İTHALAT MİKTARI'!A:F,5,0)</f>
        <v>3421</v>
      </c>
      <c r="I122" s="5">
        <v>3936</v>
      </c>
      <c r="J122" s="5">
        <f>VLOOKUP(A:A,'[1]DÜNYA YILLAR İTHALAT MİKTARI'!A:F,6,0)</f>
        <v>2185</v>
      </c>
      <c r="K122" s="5">
        <v>2465</v>
      </c>
      <c r="L122" s="6">
        <f t="shared" si="2"/>
        <v>-37.372967479674799</v>
      </c>
      <c r="M122" s="6">
        <f>VLOOKUP($A:$A,'[1]DÜNYA IMPORT TRADE INDC'!$A:$L,2,0)</f>
        <v>2465</v>
      </c>
      <c r="N122" s="6">
        <f>VLOOKUP($A:$A,'[1]DÜNYA IMPORT TRADE INDC'!$A:$L,3,0)</f>
        <v>-1914</v>
      </c>
      <c r="O122" s="6">
        <f>VLOOKUP($A:$A,'[1]DÜNYA IMPORT TRADE INDC'!$A:$L,4,0)</f>
        <v>2185</v>
      </c>
      <c r="P122" s="6">
        <f>VLOOKUP($A:$A,'[1]DÜNYA IMPORT TRADE INDC'!$A:$L,5,0)</f>
        <v>1128</v>
      </c>
      <c r="Q122" s="6">
        <f>VLOOKUP($A:$A,'[1]DÜNYA IMPORT TRADE INDC'!$A:$L,6,0)</f>
        <v>-2</v>
      </c>
      <c r="R122" s="6">
        <f>VLOOKUP($A:$A,'[1]DÜNYA IMPORT TRADE INDC'!$A:$L,7,0)</f>
        <v>-35</v>
      </c>
      <c r="S122" s="6">
        <f>VLOOKUP($A:$A,'[1]DÜNYA IMPORT TRADE INDC'!$A:$L,8,0)</f>
        <v>-34</v>
      </c>
      <c r="T122" s="6">
        <f t="shared" si="3"/>
        <v>2.2652367034511088E-2</v>
      </c>
      <c r="U122" s="6">
        <f>VLOOKUP($A:$A,'[1]DÜNYA IMPORT TRADE INDC'!$A:$L,10,0)</f>
        <v>602</v>
      </c>
      <c r="V122" s="7" t="str">
        <f>VLOOKUP($A:$A,'[1]DÜNYA IMPORT TRADE INDC'!$A:$L,11,0)</f>
        <v>0.81</v>
      </c>
      <c r="W122" s="6" t="str">
        <f>VLOOKUP($A:$A,'[1]DÜNYA IMPORT TRADE INDC'!$A:$L,12,0)</f>
        <v>...</v>
      </c>
      <c r="X122" s="7">
        <f>VLOOKUP(A:A,'[1]DÜNYA YILLAR İHRACAT MİKTARI'!A:F,2,0)</f>
        <v>210</v>
      </c>
      <c r="Y122" s="7">
        <f>VLOOKUP(A:A,'[1]DÜNYA YILLAR İHRACATI'!A:G,2,0)</f>
        <v>235</v>
      </c>
      <c r="Z122" s="7">
        <f>VLOOKUP(A:A,'[1]DÜNYA YILLAR İHRACAT MİKTARI'!A:F,3,0)</f>
        <v>97</v>
      </c>
      <c r="AA122" s="7">
        <f>VLOOKUP(A:A,'[1]DÜNYA YILLAR İHRACATI'!A:G,3,0)</f>
        <v>247</v>
      </c>
      <c r="AB122" s="7">
        <f>VLOOKUP(A:A,'[1]DÜNYA YILLAR İHRACAT MİKTARI'!A:F,4,0)</f>
        <v>110</v>
      </c>
      <c r="AC122" s="7">
        <f>VLOOKUP(A:A,'[1]DÜNYA YILLAR İHRACATI'!A:G,4,0)</f>
        <v>158</v>
      </c>
      <c r="AD122" s="7">
        <f>VLOOKUP(A:A,'[1]DÜNYA YILLAR İHRACAT MİKTARI'!A:F,5,0)</f>
        <v>864</v>
      </c>
      <c r="AE122" s="7">
        <f>VLOOKUP(A:A,'[1]DÜNYA YILLAR İHRACATI'!A:G,5,0)</f>
        <v>732</v>
      </c>
      <c r="AF122" s="7">
        <f>VLOOKUP(A:A,'[1]DÜNYA YILLAR İHRACAT MİKTARI'!A:F,6,0)</f>
        <v>623</v>
      </c>
      <c r="AG122" s="7">
        <f>VLOOKUP(A:A,'[1]DÜNYA YILLAR İHRACATI'!A:G,6,0)</f>
        <v>551</v>
      </c>
      <c r="AH122" s="7">
        <f>VLOOKUP(A:A,'[1]DÜNYA YILLAR İHRACATI'!A:G,7,0)</f>
        <v>-24.726775956284154</v>
      </c>
      <c r="AI122" s="7">
        <f>VLOOKUP(A:A,'[1]DÜNYA EXPORT TRADE INDC'!A:L,2,0)</f>
        <v>551</v>
      </c>
      <c r="AJ122" s="7">
        <f>VLOOKUP(A:A,'[1]DÜNYA EXPORT TRADE INDC'!A:L,3,0)</f>
        <v>-1914</v>
      </c>
      <c r="AK122" s="7">
        <f>VLOOKUP(A:A,'[1]DÜNYA EXPORT TRADE INDC'!A:L,4,0)</f>
        <v>623</v>
      </c>
      <c r="AL122" s="7">
        <f>VLOOKUP(A:A,'[1]DÜNYA EXPORT TRADE INDC'!A:L,6,0)</f>
        <v>884</v>
      </c>
      <c r="AM122" s="7">
        <f>VLOOKUP(A:A,'[1]DÜNYA EXPORT TRADE INDC'!A:L,7,0)</f>
        <v>47</v>
      </c>
      <c r="AN122" s="7">
        <f>VLOOKUP(A:A,'[1]DÜNYA EXPORT TRADE INDC'!A:L,8,0)</f>
        <v>54</v>
      </c>
      <c r="AO122" s="7">
        <f>VLOOKUP(A:A,'[1]DÜNYA EXPORT TRADE INDC'!A:L,9,0)</f>
        <v>-21</v>
      </c>
      <c r="AP122" s="7">
        <f>VLOOKUP(A:A,'[1]DÜNYA EXPORT TRADE INDC'!A:L,10,0)</f>
        <v>0</v>
      </c>
      <c r="AQ122" s="7">
        <f>VLOOKUP(A:A,'[1]DÜNYA EXPORT TRADE INDC'!A:L,11,0)</f>
        <v>522</v>
      </c>
      <c r="AR122" s="7">
        <f>VLOOKUP(A:A,'[1]DÜNYA EXPORT TRADE INDC'!A:L,12,0)</f>
        <v>1</v>
      </c>
      <c r="AS122" s="7" t="e">
        <f>VLOOKUP(A:A,'[1]TÜRKİYE YILLAR İHRACAT'!A:G,2,0)</f>
        <v>#N/A</v>
      </c>
      <c r="AT122" s="7" t="e">
        <f>VLOOKUP(A:A,'[1]TÜRKİYE YILLAR İHRACAT'!A:G,3,0)</f>
        <v>#N/A</v>
      </c>
      <c r="AU122" s="7" t="e">
        <f>VLOOKUP(A:A,'[1]TÜRKİYE YILLAR İHRACAT'!A:G,4,0)</f>
        <v>#N/A</v>
      </c>
      <c r="AV122" s="7" t="e">
        <f>VLOOKUP(A:A,'[1]TÜRKİYE YILLAR İHRACAT'!A:G,5,0)</f>
        <v>#N/A</v>
      </c>
      <c r="AW122" s="7" t="e">
        <f>VLOOKUP(A:A,'[1]TÜRKİYE YILLAR İHRACAT'!A:G,6,0)</f>
        <v>#N/A</v>
      </c>
      <c r="AX122" s="7" t="e">
        <f>VLOOKUP(A:A,'[1]TÜRKİYE YILLAR İHRACAT'!A:G,7,0)</f>
        <v>#N/A</v>
      </c>
    </row>
    <row r="123" spans="1:50" x14ac:dyDescent="0.25">
      <c r="A123" s="4" t="s">
        <v>153</v>
      </c>
      <c r="B123" s="5">
        <f>VLOOKUP(A:A,'[1]DÜNYA YILLAR İTHALAT MİKTARI'!A:F,2,0)</f>
        <v>3649</v>
      </c>
      <c r="C123" s="5">
        <v>2133</v>
      </c>
      <c r="D123" s="5">
        <f>VLOOKUP(A:A,'[1]DÜNYA YILLAR İTHALAT MİKTARI'!A:F,3,0)</f>
        <v>1973</v>
      </c>
      <c r="E123" s="5">
        <v>1236</v>
      </c>
      <c r="F123" s="5">
        <f>VLOOKUP(A:A,'[1]DÜNYA YILLAR İTHALAT MİKTARI'!A:F,4,0)</f>
        <v>2081</v>
      </c>
      <c r="G123" s="5">
        <v>1504</v>
      </c>
      <c r="H123" s="5">
        <f>VLOOKUP(A:A,'[1]DÜNYA YILLAR İTHALAT MİKTARI'!A:F,5,0)</f>
        <v>2522</v>
      </c>
      <c r="I123" s="5">
        <v>1997</v>
      </c>
      <c r="J123" s="5">
        <f>VLOOKUP(A:A,'[1]DÜNYA YILLAR İTHALAT MİKTARI'!A:F,6,0)</f>
        <v>3930</v>
      </c>
      <c r="K123" s="5">
        <v>2414</v>
      </c>
      <c r="L123" s="6">
        <f t="shared" si="2"/>
        <v>20.881321982974463</v>
      </c>
      <c r="M123" s="6">
        <f>VLOOKUP($A:$A,'[1]DÜNYA IMPORT TRADE INDC'!$A:$L,2,0)</f>
        <v>2413</v>
      </c>
      <c r="N123" s="6">
        <f>VLOOKUP($A:$A,'[1]DÜNYA IMPORT TRADE INDC'!$A:$L,3,0)</f>
        <v>-2413</v>
      </c>
      <c r="O123" s="6">
        <f>VLOOKUP($A:$A,'[1]DÜNYA IMPORT TRADE INDC'!$A:$L,4,0)</f>
        <v>3930</v>
      </c>
      <c r="P123" s="6">
        <f>VLOOKUP($A:$A,'[1]DÜNYA IMPORT TRADE INDC'!$A:$L,5,0)</f>
        <v>614</v>
      </c>
      <c r="Q123" s="6">
        <f>VLOOKUP($A:$A,'[1]DÜNYA IMPORT TRADE INDC'!$A:$L,6,0)</f>
        <v>9</v>
      </c>
      <c r="R123" s="6">
        <f>VLOOKUP($A:$A,'[1]DÜNYA IMPORT TRADE INDC'!$A:$L,7,0)</f>
        <v>0</v>
      </c>
      <c r="S123" s="6">
        <f>VLOOKUP($A:$A,'[1]DÜNYA IMPORT TRADE INDC'!$A:$L,8,0)</f>
        <v>55</v>
      </c>
      <c r="T123" s="6">
        <f t="shared" si="3"/>
        <v>2.2183697371728102E-2</v>
      </c>
      <c r="U123" s="6">
        <f>VLOOKUP($A:$A,'[1]DÜNYA IMPORT TRADE INDC'!$A:$L,10,0)</f>
        <v>8099</v>
      </c>
      <c r="V123" s="7" t="str">
        <f>VLOOKUP($A:$A,'[1]DÜNYA IMPORT TRADE INDC'!$A:$L,11,0)</f>
        <v>0.28</v>
      </c>
      <c r="W123" s="6">
        <f>VLOOKUP($A:$A,'[1]DÜNYA IMPORT TRADE INDC'!$A:$L,12,0)</f>
        <v>42497</v>
      </c>
      <c r="X123" s="7">
        <f>VLOOKUP(A:A,'[1]DÜNYA YILLAR İHRACAT MİKTARI'!A:F,2,0)</f>
        <v>26</v>
      </c>
      <c r="Y123" s="7">
        <f>VLOOKUP(A:A,'[1]DÜNYA YILLAR İHRACATI'!A:G,2,0)</f>
        <v>30</v>
      </c>
      <c r="Z123" s="7">
        <f>VLOOKUP(A:A,'[1]DÜNYA YILLAR İHRACAT MİKTARI'!A:F,3,0)</f>
        <v>25</v>
      </c>
      <c r="AA123" s="7">
        <f>VLOOKUP(A:A,'[1]DÜNYA YILLAR İHRACATI'!A:G,3,0)</f>
        <v>13</v>
      </c>
      <c r="AB123" s="7">
        <f>VLOOKUP(A:A,'[1]DÜNYA YILLAR İHRACAT MİKTARI'!A:F,4,0)</f>
        <v>0</v>
      </c>
      <c r="AC123" s="7">
        <f>VLOOKUP(A:A,'[1]DÜNYA YILLAR İHRACATI'!A:G,4,0)</f>
        <v>0</v>
      </c>
      <c r="AD123" s="7">
        <f>VLOOKUP(A:A,'[1]DÜNYA YILLAR İHRACAT MİKTARI'!A:F,5,0)</f>
        <v>0</v>
      </c>
      <c r="AE123" s="7">
        <f>VLOOKUP(A:A,'[1]DÜNYA YILLAR İHRACATI'!A:G,5,0)</f>
        <v>1</v>
      </c>
      <c r="AF123" s="7">
        <f>VLOOKUP(A:A,'[1]DÜNYA YILLAR İHRACAT MİKTARI'!A:F,6,0)</f>
        <v>0</v>
      </c>
      <c r="AG123" s="7">
        <f>VLOOKUP(A:A,'[1]DÜNYA YILLAR İHRACATI'!A:G,6,0)</f>
        <v>0</v>
      </c>
      <c r="AH123" s="7">
        <f>VLOOKUP(A:A,'[1]DÜNYA YILLAR İHRACATI'!A:G,7,0)</f>
        <v>-100</v>
      </c>
      <c r="AI123" s="7" t="e">
        <f>VLOOKUP(A:A,'[1]DÜNYA EXPORT TRADE INDC'!A:L,2,0)</f>
        <v>#N/A</v>
      </c>
      <c r="AJ123" s="7" t="e">
        <f>VLOOKUP(A:A,'[1]DÜNYA EXPORT TRADE INDC'!A:L,3,0)</f>
        <v>#N/A</v>
      </c>
      <c r="AK123" s="7" t="e">
        <f>VLOOKUP(A:A,'[1]DÜNYA EXPORT TRADE INDC'!A:L,4,0)</f>
        <v>#N/A</v>
      </c>
      <c r="AL123" s="7" t="e">
        <f>VLOOKUP(A:A,'[1]DÜNYA EXPORT TRADE INDC'!A:L,6,0)</f>
        <v>#N/A</v>
      </c>
      <c r="AM123" s="7" t="e">
        <f>VLOOKUP(A:A,'[1]DÜNYA EXPORT TRADE INDC'!A:L,7,0)</f>
        <v>#N/A</v>
      </c>
      <c r="AN123" s="7" t="e">
        <f>VLOOKUP(A:A,'[1]DÜNYA EXPORT TRADE INDC'!A:L,8,0)</f>
        <v>#N/A</v>
      </c>
      <c r="AO123" s="7" t="e">
        <f>VLOOKUP(A:A,'[1]DÜNYA EXPORT TRADE INDC'!A:L,9,0)</f>
        <v>#N/A</v>
      </c>
      <c r="AP123" s="7" t="e">
        <f>VLOOKUP(A:A,'[1]DÜNYA EXPORT TRADE INDC'!A:L,10,0)</f>
        <v>#N/A</v>
      </c>
      <c r="AQ123" s="7" t="e">
        <f>VLOOKUP(A:A,'[1]DÜNYA EXPORT TRADE INDC'!A:L,11,0)</f>
        <v>#N/A</v>
      </c>
      <c r="AR123" s="7" t="e">
        <f>VLOOKUP(A:A,'[1]DÜNYA EXPORT TRADE INDC'!A:L,12,0)</f>
        <v>#N/A</v>
      </c>
      <c r="AS123" s="7">
        <f>VLOOKUP(A:A,'[1]TÜRKİYE YILLAR İHRACAT'!A:G,2,0)</f>
        <v>0</v>
      </c>
      <c r="AT123" s="7">
        <f>VLOOKUP(A:A,'[1]TÜRKİYE YILLAR İHRACAT'!A:G,3,0)</f>
        <v>53</v>
      </c>
      <c r="AU123" s="7">
        <f>VLOOKUP(A:A,'[1]TÜRKİYE YILLAR İHRACAT'!A:G,4,0)</f>
        <v>0</v>
      </c>
      <c r="AV123" s="7">
        <f>VLOOKUP(A:A,'[1]TÜRKİYE YILLAR İHRACAT'!A:G,5,0)</f>
        <v>0</v>
      </c>
      <c r="AW123" s="7">
        <f>VLOOKUP(A:A,'[1]TÜRKİYE YILLAR İHRACAT'!A:G,6,0)</f>
        <v>381</v>
      </c>
      <c r="AX123" s="7" t="e">
        <f>VLOOKUP(A:A,'[1]TÜRKİYE YILLAR İHRACAT'!A:G,7,0)</f>
        <v>#DIV/0!</v>
      </c>
    </row>
    <row r="124" spans="1:50" x14ac:dyDescent="0.25">
      <c r="A124" s="8" t="s">
        <v>154</v>
      </c>
      <c r="B124" s="5">
        <f>VLOOKUP(A:A,'[1]DÜNYA YILLAR İTHALAT MİKTARI'!A:F,2,0)</f>
        <v>477</v>
      </c>
      <c r="C124" s="5">
        <v>528</v>
      </c>
      <c r="D124" s="5">
        <f>VLOOKUP(A:A,'[1]DÜNYA YILLAR İTHALAT MİKTARI'!A:F,3,0)</f>
        <v>2925</v>
      </c>
      <c r="E124" s="5">
        <v>3533</v>
      </c>
      <c r="F124" s="5">
        <f>VLOOKUP(A:A,'[1]DÜNYA YILLAR İTHALAT MİKTARI'!A:F,4,0)</f>
        <v>1161</v>
      </c>
      <c r="G124" s="5">
        <v>1561</v>
      </c>
      <c r="H124" s="5">
        <f>VLOOKUP(A:A,'[1]DÜNYA YILLAR İTHALAT MİKTARI'!A:F,5,0)</f>
        <v>3427</v>
      </c>
      <c r="I124" s="5">
        <v>1842</v>
      </c>
      <c r="J124" s="5">
        <f>VLOOKUP(A:A,'[1]DÜNYA YILLAR İTHALAT MİKTARI'!A:F,6,0)</f>
        <v>3275</v>
      </c>
      <c r="K124" s="5">
        <v>2345</v>
      </c>
      <c r="L124" s="6">
        <f t="shared" si="2"/>
        <v>27.307274701411512</v>
      </c>
      <c r="M124" s="6">
        <f>VLOOKUP($A:$A,'[1]DÜNYA IMPORT TRADE INDC'!$A:$L,2,0)</f>
        <v>2345</v>
      </c>
      <c r="N124" s="6">
        <f>VLOOKUP($A:$A,'[1]DÜNYA IMPORT TRADE INDC'!$A:$L,3,0)</f>
        <v>56226</v>
      </c>
      <c r="O124" s="6">
        <f>VLOOKUP($A:$A,'[1]DÜNYA IMPORT TRADE INDC'!$A:$L,4,0)</f>
        <v>3275</v>
      </c>
      <c r="P124" s="6">
        <f>VLOOKUP($A:$A,'[1]DÜNYA IMPORT TRADE INDC'!$A:$L,5,0)</f>
        <v>716</v>
      </c>
      <c r="Q124" s="6">
        <f>VLOOKUP($A:$A,'[1]DÜNYA IMPORT TRADE INDC'!$A:$L,6,0)</f>
        <v>26</v>
      </c>
      <c r="R124" s="6">
        <f>VLOOKUP($A:$A,'[1]DÜNYA IMPORT TRADE INDC'!$A:$L,7,0)</f>
        <v>49</v>
      </c>
      <c r="S124" s="6">
        <f>VLOOKUP($A:$A,'[1]DÜNYA IMPORT TRADE INDC'!$A:$L,8,0)</f>
        <v>27</v>
      </c>
      <c r="T124" s="6">
        <f t="shared" si="3"/>
        <v>2.154961488678641E-2</v>
      </c>
      <c r="U124" s="6">
        <f>VLOOKUP($A:$A,'[1]DÜNYA IMPORT TRADE INDC'!$A:$L,10,0)</f>
        <v>5242</v>
      </c>
      <c r="V124" s="7" t="str">
        <f>VLOOKUP($A:$A,'[1]DÜNYA IMPORT TRADE INDC'!$A:$L,11,0)</f>
        <v>0.5</v>
      </c>
      <c r="W124" s="6">
        <f>VLOOKUP($A:$A,'[1]DÜNYA IMPORT TRADE INDC'!$A:$L,12,0)</f>
        <v>42537</v>
      </c>
      <c r="X124" s="7">
        <f>VLOOKUP(A:A,'[1]DÜNYA YILLAR İHRACAT MİKTARI'!A:F,2,0)</f>
        <v>61747</v>
      </c>
      <c r="Y124" s="7">
        <f>VLOOKUP(A:A,'[1]DÜNYA YILLAR İHRACATI'!A:G,2,0)</f>
        <v>26446</v>
      </c>
      <c r="Z124" s="7">
        <f>VLOOKUP(A:A,'[1]DÜNYA YILLAR İHRACAT MİKTARI'!A:F,3,0)</f>
        <v>76630</v>
      </c>
      <c r="AA124" s="7">
        <f>VLOOKUP(A:A,'[1]DÜNYA YILLAR İHRACATI'!A:G,3,0)</f>
        <v>42602</v>
      </c>
      <c r="AB124" s="7">
        <f>VLOOKUP(A:A,'[1]DÜNYA YILLAR İHRACAT MİKTARI'!A:F,4,0)</f>
        <v>43722</v>
      </c>
      <c r="AC124" s="7">
        <f>VLOOKUP(A:A,'[1]DÜNYA YILLAR İHRACATI'!A:G,4,0)</f>
        <v>29014</v>
      </c>
      <c r="AD124" s="7">
        <f>VLOOKUP(A:A,'[1]DÜNYA YILLAR İHRACAT MİKTARI'!A:F,5,0)</f>
        <v>25680</v>
      </c>
      <c r="AE124" s="7">
        <f>VLOOKUP(A:A,'[1]DÜNYA YILLAR İHRACATI'!A:G,5,0)</f>
        <v>26475</v>
      </c>
      <c r="AF124" s="7">
        <f>VLOOKUP(A:A,'[1]DÜNYA YILLAR İHRACAT MİKTARI'!A:F,6,0)</f>
        <v>51941</v>
      </c>
      <c r="AG124" s="7">
        <f>VLOOKUP(A:A,'[1]DÜNYA YILLAR İHRACATI'!A:G,6,0)</f>
        <v>58571</v>
      </c>
      <c r="AH124" s="7">
        <f>VLOOKUP(A:A,'[1]DÜNYA YILLAR İHRACATI'!A:G,7,0)</f>
        <v>121.23135033050048</v>
      </c>
      <c r="AI124" s="7">
        <f>VLOOKUP(A:A,'[1]DÜNYA EXPORT TRADE INDC'!A:L,2,0)</f>
        <v>58571</v>
      </c>
      <c r="AJ124" s="7">
        <f>VLOOKUP(A:A,'[1]DÜNYA EXPORT TRADE INDC'!A:L,3,0)</f>
        <v>56226</v>
      </c>
      <c r="AK124" s="7">
        <f>VLOOKUP(A:A,'[1]DÜNYA EXPORT TRADE INDC'!A:L,4,0)</f>
        <v>51941</v>
      </c>
      <c r="AL124" s="7">
        <f>VLOOKUP(A:A,'[1]DÜNYA EXPORT TRADE INDC'!A:L,6,0)</f>
        <v>1128</v>
      </c>
      <c r="AM124" s="7">
        <f>VLOOKUP(A:A,'[1]DÜNYA EXPORT TRADE INDC'!A:L,7,0)</f>
        <v>12</v>
      </c>
      <c r="AN124" s="7">
        <f>VLOOKUP(A:A,'[1]DÜNYA EXPORT TRADE INDC'!A:L,8,0)</f>
        <v>-13</v>
      </c>
      <c r="AO124" s="7">
        <f>VLOOKUP(A:A,'[1]DÜNYA EXPORT TRADE INDC'!A:L,9,0)</f>
        <v>121</v>
      </c>
      <c r="AP124" s="7">
        <f>VLOOKUP(A:A,'[1]DÜNYA EXPORT TRADE INDC'!A:L,10,0)</f>
        <v>0.6</v>
      </c>
      <c r="AQ124" s="7">
        <f>VLOOKUP(A:A,'[1]DÜNYA EXPORT TRADE INDC'!A:L,11,0)</f>
        <v>5945</v>
      </c>
      <c r="AR124" s="7" t="str">
        <f>VLOOKUP(A:A,'[1]DÜNYA EXPORT TRADE INDC'!A:L,12,0)</f>
        <v>0.63</v>
      </c>
      <c r="AS124" s="7" t="e">
        <f>VLOOKUP(A:A,'[1]TÜRKİYE YILLAR İHRACAT'!A:G,2,0)</f>
        <v>#N/A</v>
      </c>
      <c r="AT124" s="7" t="e">
        <f>VLOOKUP(A:A,'[1]TÜRKİYE YILLAR İHRACAT'!A:G,3,0)</f>
        <v>#N/A</v>
      </c>
      <c r="AU124" s="7" t="e">
        <f>VLOOKUP(A:A,'[1]TÜRKİYE YILLAR İHRACAT'!A:G,4,0)</f>
        <v>#N/A</v>
      </c>
      <c r="AV124" s="7" t="e">
        <f>VLOOKUP(A:A,'[1]TÜRKİYE YILLAR İHRACAT'!A:G,5,0)</f>
        <v>#N/A</v>
      </c>
      <c r="AW124" s="7" t="e">
        <f>VLOOKUP(A:A,'[1]TÜRKİYE YILLAR İHRACAT'!A:G,6,0)</f>
        <v>#N/A</v>
      </c>
      <c r="AX124" s="7" t="e">
        <f>VLOOKUP(A:A,'[1]TÜRKİYE YILLAR İHRACAT'!A:G,7,0)</f>
        <v>#N/A</v>
      </c>
    </row>
    <row r="125" spans="1:50" x14ac:dyDescent="0.25">
      <c r="A125" s="4" t="s">
        <v>155</v>
      </c>
      <c r="B125" s="5">
        <f>VLOOKUP(A:A,'[1]DÜNYA YILLAR İTHALAT MİKTARI'!A:F,2,0)</f>
        <v>807</v>
      </c>
      <c r="C125" s="5">
        <v>2003</v>
      </c>
      <c r="D125" s="5">
        <f>VLOOKUP(A:A,'[1]DÜNYA YILLAR İTHALAT MİKTARI'!A:F,3,0)</f>
        <v>752</v>
      </c>
      <c r="E125" s="5">
        <v>1756</v>
      </c>
      <c r="F125" s="5">
        <f>VLOOKUP(A:A,'[1]DÜNYA YILLAR İTHALAT MİKTARI'!A:F,4,0)</f>
        <v>769</v>
      </c>
      <c r="G125" s="5">
        <v>1882</v>
      </c>
      <c r="H125" s="5">
        <f>VLOOKUP(A:A,'[1]DÜNYA YILLAR İTHALAT MİKTARI'!A:F,5,0)</f>
        <v>4121</v>
      </c>
      <c r="I125" s="5">
        <v>3841</v>
      </c>
      <c r="J125" s="5">
        <f>VLOOKUP(A:A,'[1]DÜNYA YILLAR İTHALAT MİKTARI'!A:F,6,0)</f>
        <v>1284</v>
      </c>
      <c r="K125" s="5">
        <v>2256</v>
      </c>
      <c r="L125" s="6">
        <f t="shared" si="2"/>
        <v>-41.265295495964594</v>
      </c>
      <c r="M125" s="6">
        <f>VLOOKUP($A:$A,'[1]DÜNYA IMPORT TRADE INDC'!$A:$L,2,0)</f>
        <v>2256</v>
      </c>
      <c r="N125" s="6">
        <f>VLOOKUP($A:$A,'[1]DÜNYA IMPORT TRADE INDC'!$A:$L,3,0)</f>
        <v>-2036</v>
      </c>
      <c r="O125" s="6">
        <f>VLOOKUP($A:$A,'[1]DÜNYA IMPORT TRADE INDC'!$A:$L,4,0)</f>
        <v>1284</v>
      </c>
      <c r="P125" s="6">
        <f>VLOOKUP($A:$A,'[1]DÜNYA IMPORT TRADE INDC'!$A:$L,5,0)</f>
        <v>1757</v>
      </c>
      <c r="Q125" s="6">
        <f>VLOOKUP($A:$A,'[1]DÜNYA IMPORT TRADE INDC'!$A:$L,6,0)</f>
        <v>11</v>
      </c>
      <c r="R125" s="6">
        <f>VLOOKUP($A:$A,'[1]DÜNYA IMPORT TRADE INDC'!$A:$L,7,0)</f>
        <v>30</v>
      </c>
      <c r="S125" s="6">
        <f>VLOOKUP($A:$A,'[1]DÜNYA IMPORT TRADE INDC'!$A:$L,8,0)</f>
        <v>-41</v>
      </c>
      <c r="T125" s="6">
        <f t="shared" si="3"/>
        <v>2.0731740377223942E-2</v>
      </c>
      <c r="U125" s="6">
        <f>VLOOKUP($A:$A,'[1]DÜNYA IMPORT TRADE INDC'!$A:$L,10,0)</f>
        <v>2475</v>
      </c>
      <c r="V125" s="7" t="str">
        <f>VLOOKUP($A:$A,'[1]DÜNYA IMPORT TRADE INDC'!$A:$L,11,0)</f>
        <v>0.13</v>
      </c>
      <c r="W125" s="7" t="str">
        <f>VLOOKUP($A:$A,'[1]DÜNYA IMPORT TRADE INDC'!$A:$L,12,0)</f>
        <v>0.1</v>
      </c>
      <c r="X125" s="7">
        <f>VLOOKUP(A:A,'[1]DÜNYA YILLAR İHRACAT MİKTARI'!A:F,2,0)</f>
        <v>19</v>
      </c>
      <c r="Y125" s="7">
        <f>VLOOKUP(A:A,'[1]DÜNYA YILLAR İHRACATI'!A:G,2,0)</f>
        <v>40</v>
      </c>
      <c r="Z125" s="7">
        <f>VLOOKUP(A:A,'[1]DÜNYA YILLAR İHRACAT MİKTARI'!A:F,3,0)</f>
        <v>147</v>
      </c>
      <c r="AA125" s="7">
        <f>VLOOKUP(A:A,'[1]DÜNYA YILLAR İHRACATI'!A:G,3,0)</f>
        <v>139</v>
      </c>
      <c r="AB125" s="7">
        <f>VLOOKUP(A:A,'[1]DÜNYA YILLAR İHRACAT MİKTARI'!A:F,4,0)</f>
        <v>12</v>
      </c>
      <c r="AC125" s="7">
        <f>VLOOKUP(A:A,'[1]DÜNYA YILLAR İHRACATI'!A:G,4,0)</f>
        <v>31</v>
      </c>
      <c r="AD125" s="7">
        <f>VLOOKUP(A:A,'[1]DÜNYA YILLAR İHRACAT MİKTARI'!A:F,5,0)</f>
        <v>57</v>
      </c>
      <c r="AE125" s="7">
        <f>VLOOKUP(A:A,'[1]DÜNYA YILLAR İHRACATI'!A:G,5,0)</f>
        <v>75</v>
      </c>
      <c r="AF125" s="7">
        <f>VLOOKUP(A:A,'[1]DÜNYA YILLAR İHRACAT MİKTARI'!A:F,6,0)</f>
        <v>457</v>
      </c>
      <c r="AG125" s="7">
        <f>VLOOKUP(A:A,'[1]DÜNYA YILLAR İHRACATI'!A:G,6,0)</f>
        <v>220</v>
      </c>
      <c r="AH125" s="7">
        <f>VLOOKUP(A:A,'[1]DÜNYA YILLAR İHRACATI'!A:G,7,0)</f>
        <v>193.33333333333334</v>
      </c>
      <c r="AI125" s="7">
        <f>VLOOKUP(A:A,'[1]DÜNYA EXPORT TRADE INDC'!A:L,2,0)</f>
        <v>220</v>
      </c>
      <c r="AJ125" s="7">
        <f>VLOOKUP(A:A,'[1]DÜNYA EXPORT TRADE INDC'!A:L,3,0)</f>
        <v>-2036</v>
      </c>
      <c r="AK125" s="7">
        <f>VLOOKUP(A:A,'[1]DÜNYA EXPORT TRADE INDC'!A:L,4,0)</f>
        <v>457</v>
      </c>
      <c r="AL125" s="7">
        <f>VLOOKUP(A:A,'[1]DÜNYA EXPORT TRADE INDC'!A:L,6,0)</f>
        <v>481</v>
      </c>
      <c r="AM125" s="7">
        <f>VLOOKUP(A:A,'[1]DÜNYA EXPORT TRADE INDC'!A:L,7,0)</f>
        <v>32</v>
      </c>
      <c r="AN125" s="7">
        <f>VLOOKUP(A:A,'[1]DÜNYA EXPORT TRADE INDC'!A:L,8,0)</f>
        <v>72</v>
      </c>
      <c r="AO125" s="7">
        <f>VLOOKUP(A:A,'[1]DÜNYA EXPORT TRADE INDC'!A:L,9,0)</f>
        <v>193</v>
      </c>
      <c r="AP125" s="7">
        <f>VLOOKUP(A:A,'[1]DÜNYA EXPORT TRADE INDC'!A:L,10,0)</f>
        <v>0</v>
      </c>
      <c r="AQ125" s="7">
        <f>VLOOKUP(A:A,'[1]DÜNYA EXPORT TRADE INDC'!A:L,11,0)</f>
        <v>1353</v>
      </c>
      <c r="AR125" s="7" t="str">
        <f>VLOOKUP(A:A,'[1]DÜNYA EXPORT TRADE INDC'!A:L,12,0)</f>
        <v>0.64</v>
      </c>
      <c r="AS125" s="7">
        <f>VLOOKUP(A:A,'[1]TÜRKİYE YILLAR İHRACAT'!A:G,2,0)</f>
        <v>11</v>
      </c>
      <c r="AT125" s="7">
        <f>VLOOKUP(A:A,'[1]TÜRKİYE YILLAR İHRACAT'!A:G,3,0)</f>
        <v>29</v>
      </c>
      <c r="AU125" s="7">
        <f>VLOOKUP(A:A,'[1]TÜRKİYE YILLAR İHRACAT'!A:G,4,0)</f>
        <v>4</v>
      </c>
      <c r="AV125" s="7">
        <f>VLOOKUP(A:A,'[1]TÜRKİYE YILLAR İHRACAT'!A:G,5,0)</f>
        <v>0</v>
      </c>
      <c r="AW125" s="7">
        <f>VLOOKUP(A:A,'[1]TÜRKİYE YILLAR İHRACAT'!A:G,6,0)</f>
        <v>4</v>
      </c>
      <c r="AX125" s="7" t="e">
        <f>VLOOKUP(A:A,'[1]TÜRKİYE YILLAR İHRACAT'!A:G,7,0)</f>
        <v>#DIV/0!</v>
      </c>
    </row>
    <row r="126" spans="1:50" x14ac:dyDescent="0.25">
      <c r="A126" s="8" t="s">
        <v>156</v>
      </c>
      <c r="B126" s="5">
        <f>VLOOKUP(A:A,'[1]DÜNYA YILLAR İTHALAT MİKTARI'!A:F,2,0)</f>
        <v>26696</v>
      </c>
      <c r="C126" s="5">
        <v>17436</v>
      </c>
      <c r="D126" s="5">
        <f>VLOOKUP(A:A,'[1]DÜNYA YILLAR İTHALAT MİKTARI'!A:F,3,0)</f>
        <v>24773</v>
      </c>
      <c r="E126" s="5">
        <v>16955</v>
      </c>
      <c r="F126" s="5">
        <f>VLOOKUP(A:A,'[1]DÜNYA YILLAR İTHALAT MİKTARI'!A:F,4,0)</f>
        <v>25841</v>
      </c>
      <c r="G126" s="5">
        <v>26068</v>
      </c>
      <c r="H126" s="5">
        <f>VLOOKUP(A:A,'[1]DÜNYA YILLAR İTHALAT MİKTARI'!A:F,5,0)</f>
        <v>37649</v>
      </c>
      <c r="I126" s="5">
        <v>41796</v>
      </c>
      <c r="J126" s="5">
        <f>VLOOKUP(A:A,'[1]DÜNYA YILLAR İTHALAT MİKTARI'!A:F,6,0)</f>
        <v>4699</v>
      </c>
      <c r="K126" s="5">
        <v>1814</v>
      </c>
      <c r="L126" s="6">
        <f t="shared" si="2"/>
        <v>-95.659871758062977</v>
      </c>
      <c r="M126" s="6">
        <f>VLOOKUP($A:$A,'[1]DÜNYA IMPORT TRADE INDC'!$A:$L,2,0)</f>
        <v>1815</v>
      </c>
      <c r="N126" s="6">
        <f>VLOOKUP($A:$A,'[1]DÜNYA IMPORT TRADE INDC'!$A:$L,3,0)</f>
        <v>10313</v>
      </c>
      <c r="O126" s="6">
        <f>VLOOKUP($A:$A,'[1]DÜNYA IMPORT TRADE INDC'!$A:$L,4,0)</f>
        <v>4699</v>
      </c>
      <c r="P126" s="6">
        <f>VLOOKUP($A:$A,'[1]DÜNYA IMPORT TRADE INDC'!$A:$L,5,0)</f>
        <v>386</v>
      </c>
      <c r="Q126" s="6">
        <f>VLOOKUP($A:$A,'[1]DÜNYA IMPORT TRADE INDC'!$A:$L,6,0)</f>
        <v>-30</v>
      </c>
      <c r="R126" s="6">
        <f>VLOOKUP($A:$A,'[1]DÜNYA IMPORT TRADE INDC'!$A:$L,7,0)</f>
        <v>-3</v>
      </c>
      <c r="S126" s="6">
        <f>VLOOKUP($A:$A,'[1]DÜNYA IMPORT TRADE INDC'!$A:$L,8,0)</f>
        <v>18</v>
      </c>
      <c r="T126" s="6">
        <f t="shared" si="3"/>
        <v>1.6669936633104711E-2</v>
      </c>
      <c r="U126" s="6">
        <f>VLOOKUP($A:$A,'[1]DÜNYA IMPORT TRADE INDC'!$A:$L,10,0)</f>
        <v>1546</v>
      </c>
      <c r="V126" s="7" t="str">
        <f>VLOOKUP($A:$A,'[1]DÜNYA IMPORT TRADE INDC'!$A:$L,11,0)</f>
        <v>0.95</v>
      </c>
      <c r="W126" s="6">
        <f>VLOOKUP($A:$A,'[1]DÜNYA IMPORT TRADE INDC'!$A:$L,12,0)</f>
        <v>42492</v>
      </c>
      <c r="X126" s="7">
        <f>VLOOKUP(A:A,'[1]DÜNYA YILLAR İHRACAT MİKTARI'!A:F,2,0)</f>
        <v>41</v>
      </c>
      <c r="Y126" s="7">
        <f>VLOOKUP(A:A,'[1]DÜNYA YILLAR İHRACATI'!A:G,2,0)</f>
        <v>89</v>
      </c>
      <c r="Z126" s="7">
        <f>VLOOKUP(A:A,'[1]DÜNYA YILLAR İHRACAT MİKTARI'!A:F,3,0)</f>
        <v>50</v>
      </c>
      <c r="AA126" s="7">
        <f>VLOOKUP(A:A,'[1]DÜNYA YILLAR İHRACATI'!A:G,3,0)</f>
        <v>108</v>
      </c>
      <c r="AB126" s="7">
        <f>VLOOKUP(A:A,'[1]DÜNYA YILLAR İHRACAT MİKTARI'!A:F,4,0)</f>
        <v>28</v>
      </c>
      <c r="AC126" s="7">
        <f>VLOOKUP(A:A,'[1]DÜNYA YILLAR İHRACATI'!A:G,4,0)</f>
        <v>58</v>
      </c>
      <c r="AD126" s="7">
        <f>VLOOKUP(A:A,'[1]DÜNYA YILLAR İHRACAT MİKTARI'!A:F,5,0)</f>
        <v>34</v>
      </c>
      <c r="AE126" s="7">
        <f>VLOOKUP(A:A,'[1]DÜNYA YILLAR İHRACATI'!A:G,5,0)</f>
        <v>78</v>
      </c>
      <c r="AF126" s="7">
        <f>VLOOKUP(A:A,'[1]DÜNYA YILLAR İHRACAT MİKTARI'!A:F,6,0)</f>
        <v>10772</v>
      </c>
      <c r="AG126" s="7">
        <f>VLOOKUP(A:A,'[1]DÜNYA YILLAR İHRACATI'!A:G,6,0)</f>
        <v>12127</v>
      </c>
      <c r="AH126" s="7">
        <f>VLOOKUP(A:A,'[1]DÜNYA YILLAR İHRACATI'!A:G,7,0)</f>
        <v>15447.435897435898</v>
      </c>
      <c r="AI126" s="7">
        <f>VLOOKUP(A:A,'[1]DÜNYA EXPORT TRADE INDC'!A:L,2,0)</f>
        <v>12128</v>
      </c>
      <c r="AJ126" s="7">
        <f>VLOOKUP(A:A,'[1]DÜNYA EXPORT TRADE INDC'!A:L,3,0)</f>
        <v>10313</v>
      </c>
      <c r="AK126" s="7">
        <f>VLOOKUP(A:A,'[1]DÜNYA EXPORT TRADE INDC'!A:L,4,0)</f>
        <v>10772</v>
      </c>
      <c r="AL126" s="7">
        <f>VLOOKUP(A:A,'[1]DÜNYA EXPORT TRADE INDC'!A:L,6,0)</f>
        <v>1126</v>
      </c>
      <c r="AM126" s="7">
        <f>VLOOKUP(A:A,'[1]DÜNYA EXPORT TRADE INDC'!A:L,7,0)</f>
        <v>83</v>
      </c>
      <c r="AN126" s="7">
        <f>VLOOKUP(A:A,'[1]DÜNYA EXPORT TRADE INDC'!A:L,8,0)</f>
        <v>69</v>
      </c>
      <c r="AO126" s="7">
        <f>VLOOKUP(A:A,'[1]DÜNYA EXPORT TRADE INDC'!A:L,9,0)</f>
        <v>149</v>
      </c>
      <c r="AP126" s="7">
        <f>VLOOKUP(A:A,'[1]DÜNYA EXPORT TRADE INDC'!A:L,10,0)</f>
        <v>0.1</v>
      </c>
      <c r="AQ126" s="7">
        <f>VLOOKUP(A:A,'[1]DÜNYA EXPORT TRADE INDC'!A:L,11,0)</f>
        <v>1587</v>
      </c>
      <c r="AR126" s="7">
        <f>VLOOKUP(A:A,'[1]DÜNYA EXPORT TRADE INDC'!A:L,12,0)</f>
        <v>1</v>
      </c>
      <c r="AS126" s="7">
        <f>VLOOKUP(A:A,'[1]TÜRKİYE YILLAR İHRACAT'!A:G,2,0)</f>
        <v>418</v>
      </c>
      <c r="AT126" s="7">
        <f>VLOOKUP(A:A,'[1]TÜRKİYE YILLAR İHRACAT'!A:G,3,0)</f>
        <v>141</v>
      </c>
      <c r="AU126" s="7">
        <f>VLOOKUP(A:A,'[1]TÜRKİYE YILLAR İHRACAT'!A:G,4,0)</f>
        <v>513</v>
      </c>
      <c r="AV126" s="7">
        <f>VLOOKUP(A:A,'[1]TÜRKİYE YILLAR İHRACAT'!A:G,5,0)</f>
        <v>80</v>
      </c>
      <c r="AW126" s="7">
        <f>VLOOKUP(A:A,'[1]TÜRKİYE YILLAR İHRACAT'!A:G,6,0)</f>
        <v>23</v>
      </c>
      <c r="AX126" s="7">
        <f>VLOOKUP(A:A,'[1]TÜRKİYE YILLAR İHRACAT'!A:G,7,0)</f>
        <v>-71.25</v>
      </c>
    </row>
    <row r="127" spans="1:50" x14ac:dyDescent="0.25">
      <c r="A127" s="4" t="s">
        <v>157</v>
      </c>
      <c r="B127" s="5">
        <f>VLOOKUP(A:A,'[1]DÜNYA YILLAR İTHALAT MİKTARI'!A:F,2,0)</f>
        <v>1976</v>
      </c>
      <c r="C127" s="5">
        <v>853</v>
      </c>
      <c r="D127" s="5">
        <f>VLOOKUP(A:A,'[1]DÜNYA YILLAR İTHALAT MİKTARI'!A:F,3,0)</f>
        <v>556</v>
      </c>
      <c r="E127" s="5">
        <v>232</v>
      </c>
      <c r="F127" s="5">
        <f>VLOOKUP(A:A,'[1]DÜNYA YILLAR İTHALAT MİKTARI'!A:F,4,0)</f>
        <v>4144</v>
      </c>
      <c r="G127" s="5">
        <v>1497</v>
      </c>
      <c r="H127" s="5">
        <f>VLOOKUP(A:A,'[1]DÜNYA YILLAR İTHALAT MİKTARI'!A:F,5,0)</f>
        <v>6105</v>
      </c>
      <c r="I127" s="5">
        <v>3126</v>
      </c>
      <c r="J127" s="5">
        <f>VLOOKUP(A:A,'[1]DÜNYA YILLAR İTHALAT MİKTARI'!A:F,6,0)</f>
        <v>6137</v>
      </c>
      <c r="K127" s="5">
        <v>1725</v>
      </c>
      <c r="L127" s="6">
        <f t="shared" si="2"/>
        <v>-44.817658349328212</v>
      </c>
      <c r="M127" s="6">
        <f>VLOOKUP($A:$A,'[1]DÜNYA IMPORT TRADE INDC'!$A:$L,2,0)</f>
        <v>1725</v>
      </c>
      <c r="N127" s="6">
        <f>VLOOKUP($A:$A,'[1]DÜNYA IMPORT TRADE INDC'!$A:$L,3,0)</f>
        <v>-1644</v>
      </c>
      <c r="O127" s="6">
        <f>VLOOKUP($A:$A,'[1]DÜNYA IMPORT TRADE INDC'!$A:$L,4,0)</f>
        <v>6137</v>
      </c>
      <c r="P127" s="6">
        <f>VLOOKUP($A:$A,'[1]DÜNYA IMPORT TRADE INDC'!$A:$L,5,0)</f>
        <v>281</v>
      </c>
      <c r="Q127" s="6">
        <f>VLOOKUP($A:$A,'[1]DÜNYA IMPORT TRADE INDC'!$A:$L,6,0)</f>
        <v>-12</v>
      </c>
      <c r="R127" s="6">
        <f>VLOOKUP($A:$A,'[1]DÜNYA IMPORT TRADE INDC'!$A:$L,7,0)</f>
        <v>-12</v>
      </c>
      <c r="S127" s="6">
        <f>VLOOKUP($A:$A,'[1]DÜNYA IMPORT TRADE INDC'!$A:$L,8,0)</f>
        <v>115</v>
      </c>
      <c r="T127" s="6">
        <f t="shared" si="3"/>
        <v>1.5852062123542243E-2</v>
      </c>
      <c r="U127" s="6">
        <f>VLOOKUP($A:$A,'[1]DÜNYA IMPORT TRADE INDC'!$A:$L,10,0)</f>
        <v>3768</v>
      </c>
      <c r="V127" s="7" t="str">
        <f>VLOOKUP($A:$A,'[1]DÜNYA IMPORT TRADE INDC'!$A:$L,11,0)</f>
        <v>0.54</v>
      </c>
      <c r="W127" s="6">
        <f>VLOOKUP($A:$A,'[1]DÜNYA IMPORT TRADE INDC'!$A:$L,12,0)</f>
        <v>42493</v>
      </c>
      <c r="X127" s="7">
        <f>VLOOKUP(A:A,'[1]DÜNYA YILLAR İHRACAT MİKTARI'!A:F,2,0)</f>
        <v>166</v>
      </c>
      <c r="Y127" s="7">
        <f>VLOOKUP(A:A,'[1]DÜNYA YILLAR İHRACATI'!A:G,2,0)</f>
        <v>147</v>
      </c>
      <c r="Z127" s="7">
        <f>VLOOKUP(A:A,'[1]DÜNYA YILLAR İHRACAT MİKTARI'!A:F,3,0)</f>
        <v>72</v>
      </c>
      <c r="AA127" s="7">
        <f>VLOOKUP(A:A,'[1]DÜNYA YILLAR İHRACATI'!A:G,3,0)</f>
        <v>46</v>
      </c>
      <c r="AB127" s="7">
        <f>VLOOKUP(A:A,'[1]DÜNYA YILLAR İHRACAT MİKTARI'!A:F,4,0)</f>
        <v>0</v>
      </c>
      <c r="AC127" s="7">
        <f>VLOOKUP(A:A,'[1]DÜNYA YILLAR İHRACATI'!A:G,4,0)</f>
        <v>0</v>
      </c>
      <c r="AD127" s="7">
        <f>VLOOKUP(A:A,'[1]DÜNYA YILLAR İHRACAT MİKTARI'!A:F,5,0)</f>
        <v>0</v>
      </c>
      <c r="AE127" s="7">
        <f>VLOOKUP(A:A,'[1]DÜNYA YILLAR İHRACATI'!A:G,5,0)</f>
        <v>0</v>
      </c>
      <c r="AF127" s="7">
        <f>VLOOKUP(A:A,'[1]DÜNYA YILLAR İHRACAT MİKTARI'!A:F,6,0)</f>
        <v>74</v>
      </c>
      <c r="AG127" s="7">
        <f>VLOOKUP(A:A,'[1]DÜNYA YILLAR İHRACATI'!A:G,6,0)</f>
        <v>81</v>
      </c>
      <c r="AH127" s="7" t="e">
        <f>VLOOKUP(A:A,'[1]DÜNYA YILLAR İHRACATI'!A:G,7,0)</f>
        <v>#DIV/0!</v>
      </c>
      <c r="AI127" s="7">
        <f>VLOOKUP(A:A,'[1]DÜNYA EXPORT TRADE INDC'!A:L,2,0)</f>
        <v>81</v>
      </c>
      <c r="AJ127" s="7">
        <f>VLOOKUP(A:A,'[1]DÜNYA EXPORT TRADE INDC'!A:L,3,0)</f>
        <v>-1644</v>
      </c>
      <c r="AK127" s="7">
        <f>VLOOKUP(A:A,'[1]DÜNYA EXPORT TRADE INDC'!A:L,4,0)</f>
        <v>74</v>
      </c>
      <c r="AL127" s="7">
        <f>VLOOKUP(A:A,'[1]DÜNYA EXPORT TRADE INDC'!A:L,6,0)</f>
        <v>1095</v>
      </c>
      <c r="AM127" s="7">
        <f>VLOOKUP(A:A,'[1]DÜNYA EXPORT TRADE INDC'!A:L,7,0)</f>
        <v>-37</v>
      </c>
      <c r="AN127" s="7">
        <f>VLOOKUP(A:A,'[1]DÜNYA EXPORT TRADE INDC'!A:L,8,0)</f>
        <v>0</v>
      </c>
      <c r="AO127" s="7">
        <f>VLOOKUP(A:A,'[1]DÜNYA EXPORT TRADE INDC'!A:L,9,0)</f>
        <v>1925</v>
      </c>
      <c r="AP127" s="7">
        <f>VLOOKUP(A:A,'[1]DÜNYA EXPORT TRADE INDC'!A:L,10,0)</f>
        <v>0</v>
      </c>
      <c r="AQ127" s="7">
        <f>VLOOKUP(A:A,'[1]DÜNYA EXPORT TRADE INDC'!A:L,11,0)</f>
        <v>5167</v>
      </c>
      <c r="AR127" s="7" t="str">
        <f>VLOOKUP(A:A,'[1]DÜNYA EXPORT TRADE INDC'!A:L,12,0)</f>
        <v>0.49</v>
      </c>
      <c r="AS127" s="7">
        <f>VLOOKUP(A:A,'[1]TÜRKİYE YILLAR İHRACAT'!A:G,2,0)</f>
        <v>0</v>
      </c>
      <c r="AT127" s="7">
        <f>VLOOKUP(A:A,'[1]TÜRKİYE YILLAR İHRACAT'!A:G,3,0)</f>
        <v>0</v>
      </c>
      <c r="AU127" s="7">
        <f>VLOOKUP(A:A,'[1]TÜRKİYE YILLAR İHRACAT'!A:G,4,0)</f>
        <v>2</v>
      </c>
      <c r="AV127" s="7">
        <f>VLOOKUP(A:A,'[1]TÜRKİYE YILLAR İHRACAT'!A:G,5,0)</f>
        <v>0</v>
      </c>
      <c r="AW127" s="7">
        <f>VLOOKUP(A:A,'[1]TÜRKİYE YILLAR İHRACAT'!A:G,6,0)</f>
        <v>26</v>
      </c>
      <c r="AX127" s="7" t="e">
        <f>VLOOKUP(A:A,'[1]TÜRKİYE YILLAR İHRACAT'!A:G,7,0)</f>
        <v>#DIV/0!</v>
      </c>
    </row>
    <row r="128" spans="1:50" x14ac:dyDescent="0.25">
      <c r="A128" s="8" t="s">
        <v>158</v>
      </c>
      <c r="B128" s="5">
        <f>VLOOKUP(A:A,'[1]DÜNYA YILLAR İTHALAT MİKTARI'!A:F,2,0)</f>
        <v>1009</v>
      </c>
      <c r="C128" s="5">
        <v>1049</v>
      </c>
      <c r="D128" s="5">
        <f>VLOOKUP(A:A,'[1]DÜNYA YILLAR İTHALAT MİKTARI'!A:F,3,0)</f>
        <v>1093</v>
      </c>
      <c r="E128" s="5">
        <v>1206</v>
      </c>
      <c r="F128" s="5">
        <f>VLOOKUP(A:A,'[1]DÜNYA YILLAR İTHALAT MİKTARI'!A:F,4,0)</f>
        <v>1190</v>
      </c>
      <c r="G128" s="5">
        <v>1237</v>
      </c>
      <c r="H128" s="5">
        <f>VLOOKUP(A:A,'[1]DÜNYA YILLAR İTHALAT MİKTARI'!A:F,5,0)</f>
        <v>1123</v>
      </c>
      <c r="I128" s="5">
        <v>1554</v>
      </c>
      <c r="J128" s="5">
        <f>VLOOKUP(A:A,'[1]DÜNYA YILLAR İTHALAT MİKTARI'!A:F,6,0)</f>
        <v>1319</v>
      </c>
      <c r="K128" s="5">
        <v>1717</v>
      </c>
      <c r="L128" s="6">
        <f t="shared" si="2"/>
        <v>10.48906048906049</v>
      </c>
      <c r="M128" s="6">
        <f>VLOOKUP($A:$A,'[1]DÜNYA IMPORT TRADE INDC'!$A:$L,2,0)</f>
        <v>1717</v>
      </c>
      <c r="N128" s="6">
        <f>VLOOKUP($A:$A,'[1]DÜNYA IMPORT TRADE INDC'!$A:$L,3,0)</f>
        <v>-1717</v>
      </c>
      <c r="O128" s="6">
        <f>VLOOKUP($A:$A,'[1]DÜNYA IMPORT TRADE INDC'!$A:$L,4,0)</f>
        <v>1319</v>
      </c>
      <c r="P128" s="6">
        <f>VLOOKUP($A:$A,'[1]DÜNYA IMPORT TRADE INDC'!$A:$L,5,0)</f>
        <v>1302</v>
      </c>
      <c r="Q128" s="6">
        <f>VLOOKUP($A:$A,'[1]DÜNYA IMPORT TRADE INDC'!$A:$L,6,0)</f>
        <v>13</v>
      </c>
      <c r="R128" s="6">
        <f>VLOOKUP($A:$A,'[1]DÜNYA IMPORT TRADE INDC'!$A:$L,7,0)</f>
        <v>6</v>
      </c>
      <c r="S128" s="6">
        <f>VLOOKUP($A:$A,'[1]DÜNYA IMPORT TRADE INDC'!$A:$L,8,0)</f>
        <v>11</v>
      </c>
      <c r="T128" s="6">
        <f t="shared" si="3"/>
        <v>1.577854531369393E-2</v>
      </c>
      <c r="U128" s="6">
        <f>VLOOKUP($A:$A,'[1]DÜNYA IMPORT TRADE INDC'!$A:$L,10,0)</f>
        <v>2860</v>
      </c>
      <c r="V128" s="7" t="str">
        <f>VLOOKUP($A:$A,'[1]DÜNYA IMPORT TRADE INDC'!$A:$L,11,0)</f>
        <v>0.47</v>
      </c>
      <c r="W128" s="6">
        <f>VLOOKUP($A:$A,'[1]DÜNYA IMPORT TRADE INDC'!$A:$L,12,0)</f>
        <v>15</v>
      </c>
      <c r="X128" s="7" t="e">
        <f>VLOOKUP(A:A,'[1]DÜNYA YILLAR İHRACAT MİKTARI'!A:F,2,0)</f>
        <v>#N/A</v>
      </c>
      <c r="Y128" s="7" t="e">
        <f>VLOOKUP(A:A,'[1]DÜNYA YILLAR İHRACATI'!A:G,2,0)</f>
        <v>#N/A</v>
      </c>
      <c r="Z128" s="7" t="e">
        <f>VLOOKUP(A:A,'[1]DÜNYA YILLAR İHRACAT MİKTARI'!A:F,3,0)</f>
        <v>#N/A</v>
      </c>
      <c r="AA128" s="7" t="e">
        <f>VLOOKUP(A:A,'[1]DÜNYA YILLAR İHRACATI'!A:G,3,0)</f>
        <v>#N/A</v>
      </c>
      <c r="AB128" s="7" t="e">
        <f>VLOOKUP(A:A,'[1]DÜNYA YILLAR İHRACAT MİKTARI'!A:F,4,0)</f>
        <v>#N/A</v>
      </c>
      <c r="AC128" s="7" t="e">
        <f>VLOOKUP(A:A,'[1]DÜNYA YILLAR İHRACATI'!A:G,4,0)</f>
        <v>#N/A</v>
      </c>
      <c r="AD128" s="7" t="e">
        <f>VLOOKUP(A:A,'[1]DÜNYA YILLAR İHRACAT MİKTARI'!A:F,5,0)</f>
        <v>#N/A</v>
      </c>
      <c r="AE128" s="7" t="e">
        <f>VLOOKUP(A:A,'[1]DÜNYA YILLAR İHRACATI'!A:G,5,0)</f>
        <v>#N/A</v>
      </c>
      <c r="AF128" s="7" t="e">
        <f>VLOOKUP(A:A,'[1]DÜNYA YILLAR İHRACAT MİKTARI'!A:F,6,0)</f>
        <v>#N/A</v>
      </c>
      <c r="AG128" s="7" t="e">
        <f>VLOOKUP(A:A,'[1]DÜNYA YILLAR İHRACATI'!A:G,6,0)</f>
        <v>#N/A</v>
      </c>
      <c r="AH128" s="7" t="e">
        <f>VLOOKUP(A:A,'[1]DÜNYA YILLAR İHRACATI'!A:G,7,0)</f>
        <v>#N/A</v>
      </c>
      <c r="AI128" s="7" t="e">
        <f>VLOOKUP(A:A,'[1]DÜNYA EXPORT TRADE INDC'!A:L,2,0)</f>
        <v>#N/A</v>
      </c>
      <c r="AJ128" s="7" t="e">
        <f>VLOOKUP(A:A,'[1]DÜNYA EXPORT TRADE INDC'!A:L,3,0)</f>
        <v>#N/A</v>
      </c>
      <c r="AK128" s="7" t="e">
        <f>VLOOKUP(A:A,'[1]DÜNYA EXPORT TRADE INDC'!A:L,4,0)</f>
        <v>#N/A</v>
      </c>
      <c r="AL128" s="7" t="e">
        <f>VLOOKUP(A:A,'[1]DÜNYA EXPORT TRADE INDC'!A:L,6,0)</f>
        <v>#N/A</v>
      </c>
      <c r="AM128" s="7" t="e">
        <f>VLOOKUP(A:A,'[1]DÜNYA EXPORT TRADE INDC'!A:L,7,0)</f>
        <v>#N/A</v>
      </c>
      <c r="AN128" s="7" t="e">
        <f>VLOOKUP(A:A,'[1]DÜNYA EXPORT TRADE INDC'!A:L,8,0)</f>
        <v>#N/A</v>
      </c>
      <c r="AO128" s="7" t="e">
        <f>VLOOKUP(A:A,'[1]DÜNYA EXPORT TRADE INDC'!A:L,9,0)</f>
        <v>#N/A</v>
      </c>
      <c r="AP128" s="7" t="e">
        <f>VLOOKUP(A:A,'[1]DÜNYA EXPORT TRADE INDC'!A:L,10,0)</f>
        <v>#N/A</v>
      </c>
      <c r="AQ128" s="7" t="e">
        <f>VLOOKUP(A:A,'[1]DÜNYA EXPORT TRADE INDC'!A:L,11,0)</f>
        <v>#N/A</v>
      </c>
      <c r="AR128" s="7" t="e">
        <f>VLOOKUP(A:A,'[1]DÜNYA EXPORT TRADE INDC'!A:L,12,0)</f>
        <v>#N/A</v>
      </c>
      <c r="AS128" s="7">
        <f>VLOOKUP(A:A,'[1]TÜRKİYE YILLAR İHRACAT'!A:G,2,0)</f>
        <v>2</v>
      </c>
      <c r="AT128" s="7">
        <f>VLOOKUP(A:A,'[1]TÜRKİYE YILLAR İHRACAT'!A:G,3,0)</f>
        <v>0</v>
      </c>
      <c r="AU128" s="7">
        <f>VLOOKUP(A:A,'[1]TÜRKİYE YILLAR İHRACAT'!A:G,4,0)</f>
        <v>0</v>
      </c>
      <c r="AV128" s="7">
        <f>VLOOKUP(A:A,'[1]TÜRKİYE YILLAR İHRACAT'!A:G,5,0)</f>
        <v>1</v>
      </c>
      <c r="AW128" s="7">
        <f>VLOOKUP(A:A,'[1]TÜRKİYE YILLAR İHRACAT'!A:G,6,0)</f>
        <v>1</v>
      </c>
      <c r="AX128" s="7">
        <f>VLOOKUP(A:A,'[1]TÜRKİYE YILLAR İHRACAT'!A:G,7,0)</f>
        <v>0</v>
      </c>
    </row>
    <row r="129" spans="1:50" x14ac:dyDescent="0.25">
      <c r="A129" s="4" t="s">
        <v>159</v>
      </c>
      <c r="B129" s="5">
        <f>VLOOKUP(A:A,'[1]DÜNYA YILLAR İTHALAT MİKTARI'!A:F,2,0)</f>
        <v>3060</v>
      </c>
      <c r="C129" s="5">
        <v>1626</v>
      </c>
      <c r="D129" s="5">
        <f>VLOOKUP(A:A,'[1]DÜNYA YILLAR İTHALAT MİKTARI'!A:F,3,0)</f>
        <v>1462</v>
      </c>
      <c r="E129" s="5">
        <v>1090</v>
      </c>
      <c r="F129" s="5">
        <f>VLOOKUP(A:A,'[1]DÜNYA YILLAR İTHALAT MİKTARI'!A:F,4,0)</f>
        <v>1067</v>
      </c>
      <c r="G129" s="5">
        <v>400</v>
      </c>
      <c r="H129" s="5">
        <f>VLOOKUP(A:A,'[1]DÜNYA YILLAR İTHALAT MİKTARI'!A:F,5,0)</f>
        <v>1530</v>
      </c>
      <c r="I129" s="5">
        <v>879</v>
      </c>
      <c r="J129" s="5">
        <f>VLOOKUP(A:A,'[1]DÜNYA YILLAR İTHALAT MİKTARI'!A:F,6,0)</f>
        <v>3334</v>
      </c>
      <c r="K129" s="5">
        <v>1628</v>
      </c>
      <c r="L129" s="6">
        <f t="shared" si="2"/>
        <v>85.210466439135374</v>
      </c>
      <c r="M129" s="6">
        <f>VLOOKUP($A:$A,'[1]DÜNYA IMPORT TRADE INDC'!$A:$L,2,0)</f>
        <v>1628</v>
      </c>
      <c r="N129" s="6">
        <f>VLOOKUP($A:$A,'[1]DÜNYA IMPORT TRADE INDC'!$A:$L,3,0)</f>
        <v>59380</v>
      </c>
      <c r="O129" s="6">
        <f>VLOOKUP($A:$A,'[1]DÜNYA IMPORT TRADE INDC'!$A:$L,4,0)</f>
        <v>3334</v>
      </c>
      <c r="P129" s="6">
        <f>VLOOKUP($A:$A,'[1]DÜNYA IMPORT TRADE INDC'!$A:$L,5,0)</f>
        <v>488</v>
      </c>
      <c r="Q129" s="6">
        <f>VLOOKUP($A:$A,'[1]DÜNYA IMPORT TRADE INDC'!$A:$L,6,0)</f>
        <v>-2</v>
      </c>
      <c r="R129" s="6">
        <f>VLOOKUP($A:$A,'[1]DÜNYA IMPORT TRADE INDC'!$A:$L,7,0)</f>
        <v>2</v>
      </c>
      <c r="S129" s="6">
        <f>VLOOKUP($A:$A,'[1]DÜNYA IMPORT TRADE INDC'!$A:$L,8,0)</f>
        <v>85</v>
      </c>
      <c r="T129" s="6">
        <f t="shared" si="3"/>
        <v>1.4960670804131462E-2</v>
      </c>
      <c r="U129" s="6">
        <f>VLOOKUP($A:$A,'[1]DÜNYA IMPORT TRADE INDC'!$A:$L,10,0)</f>
        <v>950</v>
      </c>
      <c r="V129" s="7" t="str">
        <f>VLOOKUP($A:$A,'[1]DÜNYA IMPORT TRADE INDC'!$A:$L,11,0)</f>
        <v>0.48</v>
      </c>
      <c r="W129" s="6">
        <f>VLOOKUP($A:$A,'[1]DÜNYA IMPORT TRADE INDC'!$A:$L,12,0)</f>
        <v>42452</v>
      </c>
      <c r="X129" s="7">
        <f>VLOOKUP(A:A,'[1]DÜNYA YILLAR İHRACAT MİKTARI'!A:F,2,0)</f>
        <v>31698</v>
      </c>
      <c r="Y129" s="7">
        <f>VLOOKUP(A:A,'[1]DÜNYA YILLAR İHRACATI'!A:G,2,0)</f>
        <v>17359</v>
      </c>
      <c r="Z129" s="7">
        <f>VLOOKUP(A:A,'[1]DÜNYA YILLAR İHRACAT MİKTARI'!A:F,3,0)</f>
        <v>28845</v>
      </c>
      <c r="AA129" s="7">
        <f>VLOOKUP(A:A,'[1]DÜNYA YILLAR İHRACATI'!A:G,3,0)</f>
        <v>13429</v>
      </c>
      <c r="AB129" s="7">
        <f>VLOOKUP(A:A,'[1]DÜNYA YILLAR İHRACAT MİKTARI'!A:F,4,0)</f>
        <v>38092</v>
      </c>
      <c r="AC129" s="7">
        <f>VLOOKUP(A:A,'[1]DÜNYA YILLAR İHRACATI'!A:G,4,0)</f>
        <v>18593</v>
      </c>
      <c r="AD129" s="7">
        <f>VLOOKUP(A:A,'[1]DÜNYA YILLAR İHRACAT MİKTARI'!A:F,5,0)</f>
        <v>39813</v>
      </c>
      <c r="AE129" s="7">
        <f>VLOOKUP(A:A,'[1]DÜNYA YILLAR İHRACATI'!A:G,5,0)</f>
        <v>24452</v>
      </c>
      <c r="AF129" s="7">
        <f>VLOOKUP(A:A,'[1]DÜNYA YILLAR İHRACAT MİKTARI'!A:F,6,0)</f>
        <v>153526</v>
      </c>
      <c r="AG129" s="7">
        <f>VLOOKUP(A:A,'[1]DÜNYA YILLAR İHRACATI'!A:G,6,0)</f>
        <v>61008</v>
      </c>
      <c r="AH129" s="7">
        <f>VLOOKUP(A:A,'[1]DÜNYA YILLAR İHRACATI'!A:G,7,0)</f>
        <v>149.5010633077049</v>
      </c>
      <c r="AI129" s="7">
        <f>VLOOKUP(A:A,'[1]DÜNYA EXPORT TRADE INDC'!A:L,2,0)</f>
        <v>61008</v>
      </c>
      <c r="AJ129" s="7">
        <f>VLOOKUP(A:A,'[1]DÜNYA EXPORT TRADE INDC'!A:L,3,0)</f>
        <v>59380</v>
      </c>
      <c r="AK129" s="7">
        <f>VLOOKUP(A:A,'[1]DÜNYA EXPORT TRADE INDC'!A:L,4,0)</f>
        <v>153526</v>
      </c>
      <c r="AL129" s="7">
        <f>VLOOKUP(A:A,'[1]DÜNYA EXPORT TRADE INDC'!A:L,6,0)</f>
        <v>397</v>
      </c>
      <c r="AM129" s="7">
        <f>VLOOKUP(A:A,'[1]DÜNYA EXPORT TRADE INDC'!A:L,7,0)</f>
        <v>37</v>
      </c>
      <c r="AN129" s="7">
        <f>VLOOKUP(A:A,'[1]DÜNYA EXPORT TRADE INDC'!A:L,8,0)</f>
        <v>42</v>
      </c>
      <c r="AO129" s="7">
        <f>VLOOKUP(A:A,'[1]DÜNYA EXPORT TRADE INDC'!A:L,9,0)</f>
        <v>149</v>
      </c>
      <c r="AP129" s="7">
        <f>VLOOKUP(A:A,'[1]DÜNYA EXPORT TRADE INDC'!A:L,10,0)</f>
        <v>0.6</v>
      </c>
      <c r="AQ129" s="7">
        <f>VLOOKUP(A:A,'[1]DÜNYA EXPORT TRADE INDC'!A:L,11,0)</f>
        <v>963</v>
      </c>
      <c r="AR129" s="7" t="str">
        <f>VLOOKUP(A:A,'[1]DÜNYA EXPORT TRADE INDC'!A:L,12,0)</f>
        <v>0.59</v>
      </c>
      <c r="AS129" s="7">
        <f>VLOOKUP(A:A,'[1]TÜRKİYE YILLAR İHRACAT'!A:G,2,0)</f>
        <v>0</v>
      </c>
      <c r="AT129" s="7">
        <f>VLOOKUP(A:A,'[1]TÜRKİYE YILLAR İHRACAT'!A:G,3,0)</f>
        <v>9</v>
      </c>
      <c r="AU129" s="7">
        <f>VLOOKUP(A:A,'[1]TÜRKİYE YILLAR İHRACAT'!A:G,4,0)</f>
        <v>9</v>
      </c>
      <c r="AV129" s="7">
        <f>VLOOKUP(A:A,'[1]TÜRKİYE YILLAR İHRACAT'!A:G,5,0)</f>
        <v>8</v>
      </c>
      <c r="AW129" s="7">
        <f>VLOOKUP(A:A,'[1]TÜRKİYE YILLAR İHRACAT'!A:G,6,0)</f>
        <v>11</v>
      </c>
      <c r="AX129" s="7">
        <f>VLOOKUP(A:A,'[1]TÜRKİYE YILLAR İHRACAT'!A:G,7,0)</f>
        <v>37.5</v>
      </c>
    </row>
    <row r="130" spans="1:50" x14ac:dyDescent="0.25">
      <c r="A130" s="8" t="s">
        <v>160</v>
      </c>
      <c r="B130" s="5">
        <f>VLOOKUP(A:A,'[1]DÜNYA YILLAR İTHALAT MİKTARI'!A:F,2,0)</f>
        <v>6462</v>
      </c>
      <c r="C130" s="5">
        <v>6266</v>
      </c>
      <c r="D130" s="5">
        <f>VLOOKUP(A:A,'[1]DÜNYA YILLAR İTHALAT MİKTARI'!A:F,3,0)</f>
        <v>6702</v>
      </c>
      <c r="E130" s="5">
        <v>7216</v>
      </c>
      <c r="F130" s="5" t="s">
        <v>274</v>
      </c>
      <c r="G130" s="5">
        <v>7497</v>
      </c>
      <c r="H130" s="5">
        <f>VLOOKUP(A:A,'[1]DÜNYA YILLAR İTHALAT MİKTARI'!A:F,5,0)</f>
        <v>11873</v>
      </c>
      <c r="I130" s="5">
        <v>12077</v>
      </c>
      <c r="J130" s="5">
        <f>VLOOKUP(A:A,'[1]DÜNYA YILLAR İTHALAT MİKTARI'!A:F,6,0)</f>
        <v>1539</v>
      </c>
      <c r="K130" s="5">
        <v>1558</v>
      </c>
      <c r="L130" s="6">
        <f t="shared" si="2"/>
        <v>-87.09944522646353</v>
      </c>
      <c r="M130" s="6">
        <f>VLOOKUP($A:$A,'[1]DÜNYA IMPORT TRADE INDC'!$A:$L,2,0)</f>
        <v>1557</v>
      </c>
      <c r="N130" s="6">
        <f>VLOOKUP($A:$A,'[1]DÜNYA IMPORT TRADE INDC'!$A:$L,3,0)</f>
        <v>-1557</v>
      </c>
      <c r="O130" s="6">
        <f>VLOOKUP($A:$A,'[1]DÜNYA IMPORT TRADE INDC'!$A:$L,4,0)</f>
        <v>1539</v>
      </c>
      <c r="P130" s="6">
        <f>VLOOKUP($A:$A,'[1]DÜNYA IMPORT TRADE INDC'!$A:$L,5,0)</f>
        <v>1012</v>
      </c>
      <c r="Q130" s="6">
        <f>VLOOKUP($A:$A,'[1]DÜNYA IMPORT TRADE INDC'!$A:$L,6,0)</f>
        <v>22</v>
      </c>
      <c r="R130" s="6">
        <f>VLOOKUP($A:$A,'[1]DÜNYA IMPORT TRADE INDC'!$A:$L,7,0)</f>
        <v>21</v>
      </c>
      <c r="S130" s="6">
        <f>VLOOKUP($A:$A,'[1]DÜNYA IMPORT TRADE INDC'!$A:$L,8,0)</f>
        <v>278</v>
      </c>
      <c r="T130" s="6">
        <f t="shared" si="3"/>
        <v>1.4317398717958733E-2</v>
      </c>
      <c r="U130" s="6">
        <f>VLOOKUP($A:$A,'[1]DÜNYA IMPORT TRADE INDC'!$A:$L,10,0)</f>
        <v>1482</v>
      </c>
      <c r="V130" s="7" t="str">
        <f>VLOOKUP($A:$A,'[1]DÜNYA IMPORT TRADE INDC'!$A:$L,11,0)</f>
        <v>0.81</v>
      </c>
      <c r="W130" s="6">
        <f>VLOOKUP($A:$A,'[1]DÜNYA IMPORT TRADE INDC'!$A:$L,12,0)</f>
        <v>42434</v>
      </c>
      <c r="X130" s="7" t="str">
        <f>VLOOKUP(A:A,'[1]DÜNYA YILLAR İHRACAT MİKTARI'!A:F,2,0)</f>
        <v>No Quantity</v>
      </c>
      <c r="Y130" s="7">
        <f>VLOOKUP(A:A,'[1]DÜNYA YILLAR İHRACATI'!A:G,2,0)</f>
        <v>1553</v>
      </c>
      <c r="Z130" s="7">
        <f>VLOOKUP(A:A,'[1]DÜNYA YILLAR İHRACAT MİKTARI'!A:F,3,0)</f>
        <v>1235</v>
      </c>
      <c r="AA130" s="7">
        <f>VLOOKUP(A:A,'[1]DÜNYA YILLAR İHRACATI'!A:G,3,0)</f>
        <v>1317</v>
      </c>
      <c r="AB130" s="7" t="str">
        <f>VLOOKUP(A:A,'[1]DÜNYA YILLAR İHRACAT MİKTARI'!A:F,4,0)</f>
        <v>No Quantity</v>
      </c>
      <c r="AC130" s="7">
        <f>VLOOKUP(A:A,'[1]DÜNYA YILLAR İHRACATI'!A:G,4,0)</f>
        <v>1412</v>
      </c>
      <c r="AD130" s="7">
        <f>VLOOKUP(A:A,'[1]DÜNYA YILLAR İHRACAT MİKTARI'!A:F,5,0)</f>
        <v>1470</v>
      </c>
      <c r="AE130" s="7">
        <f>VLOOKUP(A:A,'[1]DÜNYA YILLAR İHRACATI'!A:G,5,0)</f>
        <v>1512</v>
      </c>
      <c r="AF130" s="7">
        <f>VLOOKUP(A:A,'[1]DÜNYA YILLAR İHRACAT MİKTARI'!A:F,6,0)</f>
        <v>0</v>
      </c>
      <c r="AG130" s="7">
        <f>VLOOKUP(A:A,'[1]DÜNYA YILLAR İHRACATI'!A:G,6,0)</f>
        <v>0</v>
      </c>
      <c r="AH130" s="7">
        <f>VLOOKUP(A:A,'[1]DÜNYA YILLAR İHRACATI'!A:G,7,0)</f>
        <v>-100</v>
      </c>
      <c r="AI130" s="7" t="e">
        <f>VLOOKUP(A:A,'[1]DÜNYA EXPORT TRADE INDC'!A:L,2,0)</f>
        <v>#N/A</v>
      </c>
      <c r="AJ130" s="7" t="e">
        <f>VLOOKUP(A:A,'[1]DÜNYA EXPORT TRADE INDC'!A:L,3,0)</f>
        <v>#N/A</v>
      </c>
      <c r="AK130" s="7" t="e">
        <f>VLOOKUP(A:A,'[1]DÜNYA EXPORT TRADE INDC'!A:L,4,0)</f>
        <v>#N/A</v>
      </c>
      <c r="AL130" s="7" t="e">
        <f>VLOOKUP(A:A,'[1]DÜNYA EXPORT TRADE INDC'!A:L,6,0)</f>
        <v>#N/A</v>
      </c>
      <c r="AM130" s="7" t="e">
        <f>VLOOKUP(A:A,'[1]DÜNYA EXPORT TRADE INDC'!A:L,7,0)</f>
        <v>#N/A</v>
      </c>
      <c r="AN130" s="7" t="e">
        <f>VLOOKUP(A:A,'[1]DÜNYA EXPORT TRADE INDC'!A:L,8,0)</f>
        <v>#N/A</v>
      </c>
      <c r="AO130" s="7" t="e">
        <f>VLOOKUP(A:A,'[1]DÜNYA EXPORT TRADE INDC'!A:L,9,0)</f>
        <v>#N/A</v>
      </c>
      <c r="AP130" s="7" t="e">
        <f>VLOOKUP(A:A,'[1]DÜNYA EXPORT TRADE INDC'!A:L,10,0)</f>
        <v>#N/A</v>
      </c>
      <c r="AQ130" s="7" t="e">
        <f>VLOOKUP(A:A,'[1]DÜNYA EXPORT TRADE INDC'!A:L,11,0)</f>
        <v>#N/A</v>
      </c>
      <c r="AR130" s="7" t="e">
        <f>VLOOKUP(A:A,'[1]DÜNYA EXPORT TRADE INDC'!A:L,12,0)</f>
        <v>#N/A</v>
      </c>
      <c r="AS130" s="7">
        <f>VLOOKUP(A:A,'[1]TÜRKİYE YILLAR İHRACAT'!A:G,2,0)</f>
        <v>751</v>
      </c>
      <c r="AT130" s="7">
        <f>VLOOKUP(A:A,'[1]TÜRKİYE YILLAR İHRACAT'!A:G,3,0)</f>
        <v>95</v>
      </c>
      <c r="AU130" s="7">
        <f>VLOOKUP(A:A,'[1]TÜRKİYE YILLAR İHRACAT'!A:G,4,0)</f>
        <v>170</v>
      </c>
      <c r="AV130" s="7">
        <f>VLOOKUP(A:A,'[1]TÜRKİYE YILLAR İHRACAT'!A:G,5,0)</f>
        <v>268</v>
      </c>
      <c r="AW130" s="7">
        <f>VLOOKUP(A:A,'[1]TÜRKİYE YILLAR İHRACAT'!A:G,6,0)</f>
        <v>1395</v>
      </c>
      <c r="AX130" s="7">
        <f>VLOOKUP(A:A,'[1]TÜRKİYE YILLAR İHRACAT'!A:G,7,0)</f>
        <v>420.52238805970148</v>
      </c>
    </row>
    <row r="131" spans="1:50" x14ac:dyDescent="0.25">
      <c r="A131" s="4" t="s">
        <v>161</v>
      </c>
      <c r="B131" s="5">
        <f>VLOOKUP(A:A,'[1]DÜNYA YILLAR İTHALAT MİKTARI'!A:F,2,0)</f>
        <v>2120</v>
      </c>
      <c r="C131" s="5">
        <v>490</v>
      </c>
      <c r="D131" s="5">
        <f>VLOOKUP(A:A,'[1]DÜNYA YILLAR İTHALAT MİKTARI'!A:F,3,0)</f>
        <v>2493</v>
      </c>
      <c r="E131" s="5">
        <v>1754</v>
      </c>
      <c r="F131" s="5">
        <f>VLOOKUP(A:A,'[1]DÜNYA YILLAR İTHALAT MİKTARI'!A:F,4,0)</f>
        <v>1938</v>
      </c>
      <c r="G131" s="5">
        <v>1606</v>
      </c>
      <c r="H131" s="5">
        <f>VLOOKUP(A:A,'[1]DÜNYA YILLAR İTHALAT MİKTARI'!A:F,5,0)</f>
        <v>1048</v>
      </c>
      <c r="I131" s="5">
        <v>792</v>
      </c>
      <c r="J131" s="5">
        <f>VLOOKUP(A:A,'[1]DÜNYA YILLAR İTHALAT MİKTARI'!A:F,6,0)</f>
        <v>1912</v>
      </c>
      <c r="K131" s="5">
        <v>1511</v>
      </c>
      <c r="L131" s="6">
        <f t="shared" si="2"/>
        <v>90.782828282828291</v>
      </c>
      <c r="M131" s="6">
        <f>VLOOKUP($A:$A,'[1]DÜNYA IMPORT TRADE INDC'!$A:$L,2,0)</f>
        <v>1511</v>
      </c>
      <c r="N131" s="6">
        <f>VLOOKUP($A:$A,'[1]DÜNYA IMPORT TRADE INDC'!$A:$L,3,0)</f>
        <v>-890</v>
      </c>
      <c r="O131" s="6">
        <f>VLOOKUP($A:$A,'[1]DÜNYA IMPORT TRADE INDC'!$A:$L,4,0)</f>
        <v>1912</v>
      </c>
      <c r="P131" s="6">
        <f>VLOOKUP($A:$A,'[1]DÜNYA IMPORT TRADE INDC'!$A:$L,5,0)</f>
        <v>790</v>
      </c>
      <c r="Q131" s="6">
        <f>VLOOKUP($A:$A,'[1]DÜNYA IMPORT TRADE INDC'!$A:$L,6,0)</f>
        <v>16</v>
      </c>
      <c r="R131" s="6">
        <f>VLOOKUP($A:$A,'[1]DÜNYA IMPORT TRADE INDC'!$A:$L,7,0)</f>
        <v>-10</v>
      </c>
      <c r="S131" s="6">
        <f>VLOOKUP($A:$A,'[1]DÜNYA IMPORT TRADE INDC'!$A:$L,8,0)</f>
        <v>91</v>
      </c>
      <c r="T131" s="6">
        <f t="shared" si="3"/>
        <v>1.3885487460099901E-2</v>
      </c>
      <c r="U131" s="6">
        <f>VLOOKUP($A:$A,'[1]DÜNYA IMPORT TRADE INDC'!$A:$L,10,0)</f>
        <v>8881</v>
      </c>
      <c r="V131" s="7" t="str">
        <f>VLOOKUP($A:$A,'[1]DÜNYA IMPORT TRADE INDC'!$A:$L,11,0)</f>
        <v>0.95</v>
      </c>
      <c r="W131" s="6">
        <f>VLOOKUP($A:$A,'[1]DÜNYA IMPORT TRADE INDC'!$A:$L,12,0)</f>
        <v>42472</v>
      </c>
      <c r="X131" s="7">
        <f>VLOOKUP(A:A,'[1]DÜNYA YILLAR İHRACAT MİKTARI'!A:F,2,0)</f>
        <v>25920</v>
      </c>
      <c r="Y131" s="7">
        <f>VLOOKUP(A:A,'[1]DÜNYA YILLAR İHRACATI'!A:G,2,0)</f>
        <v>3415</v>
      </c>
      <c r="Z131" s="7">
        <f>VLOOKUP(A:A,'[1]DÜNYA YILLAR İHRACAT MİKTARI'!A:F,3,0)</f>
        <v>13762</v>
      </c>
      <c r="AA131" s="7">
        <f>VLOOKUP(A:A,'[1]DÜNYA YILLAR İHRACATI'!A:G,3,0)</f>
        <v>3603</v>
      </c>
      <c r="AB131" s="7">
        <f>VLOOKUP(A:A,'[1]DÜNYA YILLAR İHRACAT MİKTARI'!A:F,4,0)</f>
        <v>12110</v>
      </c>
      <c r="AC131" s="7">
        <f>VLOOKUP(A:A,'[1]DÜNYA YILLAR İHRACATI'!A:G,4,0)</f>
        <v>5979</v>
      </c>
      <c r="AD131" s="7">
        <f>VLOOKUP(A:A,'[1]DÜNYA YILLAR İHRACAT MİKTARI'!A:F,5,0)</f>
        <v>5653</v>
      </c>
      <c r="AE131" s="7">
        <f>VLOOKUP(A:A,'[1]DÜNYA YILLAR İHRACATI'!A:G,5,0)</f>
        <v>1458</v>
      </c>
      <c r="AF131" s="7">
        <f>VLOOKUP(A:A,'[1]DÜNYA YILLAR İHRACAT MİKTARI'!A:F,6,0)</f>
        <v>3862</v>
      </c>
      <c r="AG131" s="7">
        <f>VLOOKUP(A:A,'[1]DÜNYA YILLAR İHRACATI'!A:G,6,0)</f>
        <v>621</v>
      </c>
      <c r="AH131" s="7">
        <f>VLOOKUP(A:A,'[1]DÜNYA YILLAR İHRACATI'!A:G,7,0)</f>
        <v>-57.407407407407405</v>
      </c>
      <c r="AI131" s="7">
        <f>VLOOKUP(A:A,'[1]DÜNYA EXPORT TRADE INDC'!A:L,2,0)</f>
        <v>621</v>
      </c>
      <c r="AJ131" s="7">
        <f>VLOOKUP(A:A,'[1]DÜNYA EXPORT TRADE INDC'!A:L,3,0)</f>
        <v>-890</v>
      </c>
      <c r="AK131" s="7">
        <f>VLOOKUP(A:A,'[1]DÜNYA EXPORT TRADE INDC'!A:L,4,0)</f>
        <v>3862</v>
      </c>
      <c r="AL131" s="7">
        <f>VLOOKUP(A:A,'[1]DÜNYA EXPORT TRADE INDC'!A:L,6,0)</f>
        <v>161</v>
      </c>
      <c r="AM131" s="7">
        <f>VLOOKUP(A:A,'[1]DÜNYA EXPORT TRADE INDC'!A:L,7,0)</f>
        <v>-35</v>
      </c>
      <c r="AN131" s="7">
        <f>VLOOKUP(A:A,'[1]DÜNYA EXPORT TRADE INDC'!A:L,8,0)</f>
        <v>-37</v>
      </c>
      <c r="AO131" s="7">
        <f>VLOOKUP(A:A,'[1]DÜNYA EXPORT TRADE INDC'!A:L,9,0)</f>
        <v>-57</v>
      </c>
      <c r="AP131" s="7">
        <f>VLOOKUP(A:A,'[1]DÜNYA EXPORT TRADE INDC'!A:L,10,0)</f>
        <v>0</v>
      </c>
      <c r="AQ131" s="7">
        <f>VLOOKUP(A:A,'[1]DÜNYA EXPORT TRADE INDC'!A:L,11,0)</f>
        <v>1018</v>
      </c>
      <c r="AR131" s="7" t="str">
        <f>VLOOKUP(A:A,'[1]DÜNYA EXPORT TRADE INDC'!A:L,12,0)</f>
        <v>0.38</v>
      </c>
      <c r="AS131" s="7">
        <f>VLOOKUP(A:A,'[1]TÜRKİYE YILLAR İHRACAT'!A:G,2,0)</f>
        <v>0</v>
      </c>
      <c r="AT131" s="7">
        <f>VLOOKUP(A:A,'[1]TÜRKİYE YILLAR İHRACAT'!A:G,3,0)</f>
        <v>0</v>
      </c>
      <c r="AU131" s="7">
        <f>VLOOKUP(A:A,'[1]TÜRKİYE YILLAR İHRACAT'!A:G,4,0)</f>
        <v>0</v>
      </c>
      <c r="AV131" s="7">
        <f>VLOOKUP(A:A,'[1]TÜRKİYE YILLAR İHRACAT'!A:G,5,0)</f>
        <v>5</v>
      </c>
      <c r="AW131" s="7">
        <f>VLOOKUP(A:A,'[1]TÜRKİYE YILLAR İHRACAT'!A:G,6,0)</f>
        <v>0</v>
      </c>
      <c r="AX131" s="7">
        <f>VLOOKUP(A:A,'[1]TÜRKİYE YILLAR İHRACAT'!A:G,7,0)</f>
        <v>-100</v>
      </c>
    </row>
    <row r="132" spans="1:50" x14ac:dyDescent="0.25">
      <c r="A132" s="8" t="s">
        <v>162</v>
      </c>
      <c r="B132" s="5">
        <f>VLOOKUP(A:A,'[1]DÜNYA YILLAR İTHALAT MİKTARI'!A:F,2,0)</f>
        <v>4043</v>
      </c>
      <c r="C132" s="5">
        <v>3040</v>
      </c>
      <c r="D132" s="5">
        <f>VLOOKUP(A:A,'[1]DÜNYA YILLAR İTHALAT MİKTARI'!A:F,3,0)</f>
        <v>3727</v>
      </c>
      <c r="E132" s="5">
        <v>2867</v>
      </c>
      <c r="F132" s="5" t="s">
        <v>274</v>
      </c>
      <c r="G132" s="5">
        <v>3136</v>
      </c>
      <c r="H132" s="5">
        <f>VLOOKUP(A:A,'[1]DÜNYA YILLAR İTHALAT MİKTARI'!A:F,5,0)</f>
        <v>1914</v>
      </c>
      <c r="I132" s="5">
        <v>2050</v>
      </c>
      <c r="J132" s="5">
        <f>VLOOKUP(A:A,'[1]DÜNYA YILLAR İTHALAT MİKTARI'!A:F,6,0)</f>
        <v>1520</v>
      </c>
      <c r="K132" s="5">
        <v>1429</v>
      </c>
      <c r="L132" s="6">
        <f t="shared" ref="L132:L195" si="4">(K132-I132)/I132*100</f>
        <v>-30.292682926829269</v>
      </c>
      <c r="M132" s="6">
        <f>VLOOKUP($A:$A,'[1]DÜNYA IMPORT TRADE INDC'!$A:$L,2,0)</f>
        <v>1429</v>
      </c>
      <c r="N132" s="6">
        <f>VLOOKUP($A:$A,'[1]DÜNYA IMPORT TRADE INDC'!$A:$L,3,0)</f>
        <v>-1423</v>
      </c>
      <c r="O132" s="6">
        <f>VLOOKUP($A:$A,'[1]DÜNYA IMPORT TRADE INDC'!$A:$L,4,0)</f>
        <v>1520</v>
      </c>
      <c r="P132" s="6">
        <f>VLOOKUP($A:$A,'[1]DÜNYA IMPORT TRADE INDC'!$A:$L,5,0)</f>
        <v>940</v>
      </c>
      <c r="Q132" s="6">
        <f>VLOOKUP($A:$A,'[1]DÜNYA IMPORT TRADE INDC'!$A:$L,6,0)</f>
        <v>-29</v>
      </c>
      <c r="R132" s="6">
        <f>VLOOKUP($A:$A,'[1]DÜNYA IMPORT TRADE INDC'!$A:$L,7,0)</f>
        <v>-9</v>
      </c>
      <c r="S132" s="6">
        <f>VLOOKUP($A:$A,'[1]DÜNYA IMPORT TRADE INDC'!$A:$L,8,0)</f>
        <v>-30</v>
      </c>
      <c r="T132" s="6">
        <f t="shared" ref="T132:T195" si="5">K132/$K$3*100</f>
        <v>1.3131940159154703E-2</v>
      </c>
      <c r="U132" s="6">
        <f>VLOOKUP($A:$A,'[1]DÜNYA IMPORT TRADE INDC'!$A:$L,10,0)</f>
        <v>377</v>
      </c>
      <c r="V132" s="7">
        <f>VLOOKUP($A:$A,'[1]DÜNYA IMPORT TRADE INDC'!$A:$L,11,0)</f>
        <v>1</v>
      </c>
      <c r="W132" s="6" t="str">
        <f>VLOOKUP($A:$A,'[1]DÜNYA IMPORT TRADE INDC'!$A:$L,12,0)</f>
        <v>...</v>
      </c>
      <c r="X132" s="7">
        <f>VLOOKUP(A:A,'[1]DÜNYA YILLAR İHRACAT MİKTARI'!A:F,2,0)</f>
        <v>18</v>
      </c>
      <c r="Y132" s="7">
        <f>VLOOKUP(A:A,'[1]DÜNYA YILLAR İHRACATI'!A:G,2,0)</f>
        <v>9</v>
      </c>
      <c r="Z132" s="7">
        <f>VLOOKUP(A:A,'[1]DÜNYA YILLAR İHRACAT MİKTARI'!A:F,3,0)</f>
        <v>1</v>
      </c>
      <c r="AA132" s="7">
        <f>VLOOKUP(A:A,'[1]DÜNYA YILLAR İHRACATI'!A:G,3,0)</f>
        <v>1</v>
      </c>
      <c r="AB132" s="7">
        <f>VLOOKUP(A:A,'[1]DÜNYA YILLAR İHRACAT MİKTARI'!A:F,4,0)</f>
        <v>0</v>
      </c>
      <c r="AC132" s="7">
        <f>VLOOKUP(A:A,'[1]DÜNYA YILLAR İHRACATI'!A:G,4,0)</f>
        <v>0</v>
      </c>
      <c r="AD132" s="7">
        <f>VLOOKUP(A:A,'[1]DÜNYA YILLAR İHRACAT MİKTARI'!A:F,5,0)</f>
        <v>13</v>
      </c>
      <c r="AE132" s="7">
        <f>VLOOKUP(A:A,'[1]DÜNYA YILLAR İHRACATI'!A:G,5,0)</f>
        <v>6</v>
      </c>
      <c r="AF132" s="7">
        <f>VLOOKUP(A:A,'[1]DÜNYA YILLAR İHRACAT MİKTARI'!A:F,6,0)</f>
        <v>8</v>
      </c>
      <c r="AG132" s="7">
        <f>VLOOKUP(A:A,'[1]DÜNYA YILLAR İHRACATI'!A:G,6,0)</f>
        <v>6</v>
      </c>
      <c r="AH132" s="7">
        <f>VLOOKUP(A:A,'[1]DÜNYA YILLAR İHRACATI'!A:G,7,0)</f>
        <v>0</v>
      </c>
      <c r="AI132" s="7">
        <f>VLOOKUP(A:A,'[1]DÜNYA EXPORT TRADE INDC'!A:L,2,0)</f>
        <v>6</v>
      </c>
      <c r="AJ132" s="7">
        <f>VLOOKUP(A:A,'[1]DÜNYA EXPORT TRADE INDC'!A:L,3,0)</f>
        <v>-1423</v>
      </c>
      <c r="AK132" s="7">
        <f>VLOOKUP(A:A,'[1]DÜNYA EXPORT TRADE INDC'!A:L,4,0)</f>
        <v>8</v>
      </c>
      <c r="AL132" s="7">
        <f>VLOOKUP(A:A,'[1]DÜNYA EXPORT TRADE INDC'!A:L,6,0)</f>
        <v>750</v>
      </c>
      <c r="AM132" s="7">
        <f>VLOOKUP(A:A,'[1]DÜNYA EXPORT TRADE INDC'!A:L,7,0)</f>
        <v>6</v>
      </c>
      <c r="AN132" s="7">
        <f>VLOOKUP(A:A,'[1]DÜNYA EXPORT TRADE INDC'!A:L,8,0)</f>
        <v>82</v>
      </c>
      <c r="AO132" s="7">
        <f>VLOOKUP(A:A,'[1]DÜNYA EXPORT TRADE INDC'!A:L,9,0)</f>
        <v>0</v>
      </c>
      <c r="AP132" s="7">
        <f>VLOOKUP(A:A,'[1]DÜNYA EXPORT TRADE INDC'!A:L,10,0)</f>
        <v>0</v>
      </c>
      <c r="AQ132" s="7">
        <f>VLOOKUP(A:A,'[1]DÜNYA EXPORT TRADE INDC'!A:L,11,0)</f>
        <v>369</v>
      </c>
      <c r="AR132" s="7">
        <f>VLOOKUP(A:A,'[1]DÜNYA EXPORT TRADE INDC'!A:L,12,0)</f>
        <v>1</v>
      </c>
      <c r="AS132" s="7" t="e">
        <f>VLOOKUP(A:A,'[1]TÜRKİYE YILLAR İHRACAT'!A:G,2,0)</f>
        <v>#N/A</v>
      </c>
      <c r="AT132" s="7" t="e">
        <f>VLOOKUP(A:A,'[1]TÜRKİYE YILLAR İHRACAT'!A:G,3,0)</f>
        <v>#N/A</v>
      </c>
      <c r="AU132" s="7" t="e">
        <f>VLOOKUP(A:A,'[1]TÜRKİYE YILLAR İHRACAT'!A:G,4,0)</f>
        <v>#N/A</v>
      </c>
      <c r="AV132" s="7" t="e">
        <f>VLOOKUP(A:A,'[1]TÜRKİYE YILLAR İHRACAT'!A:G,5,0)</f>
        <v>#N/A</v>
      </c>
      <c r="AW132" s="7" t="e">
        <f>VLOOKUP(A:A,'[1]TÜRKİYE YILLAR İHRACAT'!A:G,6,0)</f>
        <v>#N/A</v>
      </c>
      <c r="AX132" s="7" t="e">
        <f>VLOOKUP(A:A,'[1]TÜRKİYE YILLAR İHRACAT'!A:G,7,0)</f>
        <v>#N/A</v>
      </c>
    </row>
    <row r="133" spans="1:50" x14ac:dyDescent="0.25">
      <c r="A133" s="4" t="s">
        <v>163</v>
      </c>
      <c r="B133" s="5">
        <f>VLOOKUP(A:A,'[1]DÜNYA YILLAR İTHALAT MİKTARI'!A:F,2,0)</f>
        <v>0</v>
      </c>
      <c r="C133" s="5"/>
      <c r="D133" s="5">
        <f>VLOOKUP(A:A,'[1]DÜNYA YILLAR İTHALAT MİKTARI'!A:F,3,0)</f>
        <v>0</v>
      </c>
      <c r="E133" s="5"/>
      <c r="F133" s="5">
        <f>VLOOKUP(A:A,'[1]DÜNYA YILLAR İTHALAT MİKTARI'!A:F,4,0)</f>
        <v>0</v>
      </c>
      <c r="G133" s="5"/>
      <c r="H133" s="5">
        <f>VLOOKUP(A:A,'[1]DÜNYA YILLAR İTHALAT MİKTARI'!A:F,5,0)</f>
        <v>2</v>
      </c>
      <c r="I133" s="5">
        <v>129</v>
      </c>
      <c r="J133" s="5">
        <f>VLOOKUP(A:A,'[1]DÜNYA YILLAR İTHALAT MİKTARI'!A:F,6,0)</f>
        <v>2134</v>
      </c>
      <c r="K133" s="5">
        <v>1317</v>
      </c>
      <c r="L133" s="6">
        <f t="shared" si="4"/>
        <v>920.93023255813955</v>
      </c>
      <c r="M133" s="6">
        <f>VLOOKUP($A:$A,'[1]DÜNYA IMPORT TRADE INDC'!$A:$L,2,0)</f>
        <v>1317</v>
      </c>
      <c r="N133" s="6">
        <f>VLOOKUP($A:$A,'[1]DÜNYA IMPORT TRADE INDC'!$A:$L,3,0)</f>
        <v>-1220</v>
      </c>
      <c r="O133" s="6">
        <f>VLOOKUP($A:$A,'[1]DÜNYA IMPORT TRADE INDC'!$A:$L,4,0)</f>
        <v>2134</v>
      </c>
      <c r="P133" s="6">
        <f>VLOOKUP($A:$A,'[1]DÜNYA IMPORT TRADE INDC'!$A:$L,5,0)</f>
        <v>617</v>
      </c>
      <c r="Q133" s="6">
        <f>VLOOKUP($A:$A,'[1]DÜNYA IMPORT TRADE INDC'!$A:$L,6,0)</f>
        <v>13</v>
      </c>
      <c r="R133" s="6">
        <f>VLOOKUP($A:$A,'[1]DÜNYA IMPORT TRADE INDC'!$A:$L,7,0)</f>
        <v>0</v>
      </c>
      <c r="S133" s="6">
        <f>VLOOKUP($A:$A,'[1]DÜNYA IMPORT TRADE INDC'!$A:$L,8,0)</f>
        <v>1541</v>
      </c>
      <c r="T133" s="6">
        <f t="shared" si="5"/>
        <v>1.2102704821278338E-2</v>
      </c>
      <c r="U133" s="6">
        <f>VLOOKUP($A:$A,'[1]DÜNYA IMPORT TRADE INDC'!$A:$L,10,0)</f>
        <v>6580</v>
      </c>
      <c r="V133" s="7" t="str">
        <f>VLOOKUP($A:$A,'[1]DÜNYA IMPORT TRADE INDC'!$A:$L,11,0)</f>
        <v>0.44</v>
      </c>
      <c r="W133" s="6">
        <f>VLOOKUP($A:$A,'[1]DÜNYA IMPORT TRADE INDC'!$A:$L,12,0)</f>
        <v>42387</v>
      </c>
      <c r="X133" s="7">
        <f>VLOOKUP(A:A,'[1]DÜNYA YILLAR İHRACAT MİKTARI'!A:F,2,0)</f>
        <v>0</v>
      </c>
      <c r="Y133" s="7">
        <f>VLOOKUP(A:A,'[1]DÜNYA YILLAR İHRACATI'!A:G,2,0)</f>
        <v>0</v>
      </c>
      <c r="Z133" s="7">
        <f>VLOOKUP(A:A,'[1]DÜNYA YILLAR İHRACAT MİKTARI'!A:F,3,0)</f>
        <v>0</v>
      </c>
      <c r="AA133" s="7">
        <f>VLOOKUP(A:A,'[1]DÜNYA YILLAR İHRACATI'!A:G,3,0)</f>
        <v>0</v>
      </c>
      <c r="AB133" s="7">
        <f>VLOOKUP(A:A,'[1]DÜNYA YILLAR İHRACAT MİKTARI'!A:F,4,0)</f>
        <v>0</v>
      </c>
      <c r="AC133" s="7">
        <f>VLOOKUP(A:A,'[1]DÜNYA YILLAR İHRACATI'!A:G,4,0)</f>
        <v>0</v>
      </c>
      <c r="AD133" s="7">
        <f>VLOOKUP(A:A,'[1]DÜNYA YILLAR İHRACAT MİKTARI'!A:F,5,0)</f>
        <v>9</v>
      </c>
      <c r="AE133" s="7">
        <f>VLOOKUP(A:A,'[1]DÜNYA YILLAR İHRACATI'!A:G,5,0)</f>
        <v>14</v>
      </c>
      <c r="AF133" s="7">
        <f>VLOOKUP(A:A,'[1]DÜNYA YILLAR İHRACAT MİKTARI'!A:F,6,0)</f>
        <v>42</v>
      </c>
      <c r="AG133" s="7">
        <f>VLOOKUP(A:A,'[1]DÜNYA YILLAR İHRACATI'!A:G,6,0)</f>
        <v>97</v>
      </c>
      <c r="AH133" s="7">
        <f>VLOOKUP(A:A,'[1]DÜNYA YILLAR İHRACATI'!A:G,7,0)</f>
        <v>592.85714285714289</v>
      </c>
      <c r="AI133" s="7">
        <f>VLOOKUP(A:A,'[1]DÜNYA EXPORT TRADE INDC'!A:L,2,0)</f>
        <v>97</v>
      </c>
      <c r="AJ133" s="7">
        <f>VLOOKUP(A:A,'[1]DÜNYA EXPORT TRADE INDC'!A:L,3,0)</f>
        <v>-1220</v>
      </c>
      <c r="AK133" s="7">
        <f>VLOOKUP(A:A,'[1]DÜNYA EXPORT TRADE INDC'!A:L,4,0)</f>
        <v>42</v>
      </c>
      <c r="AL133" s="7">
        <f>VLOOKUP(A:A,'[1]DÜNYA EXPORT TRADE INDC'!A:L,6,0)</f>
        <v>2310</v>
      </c>
      <c r="AM133" s="7">
        <f>VLOOKUP(A:A,'[1]DÜNYA EXPORT TRADE INDC'!A:L,7,0)</f>
        <v>-6</v>
      </c>
      <c r="AN133" s="7">
        <f>VLOOKUP(A:A,'[1]DÜNYA EXPORT TRADE INDC'!A:L,8,0)</f>
        <v>-7</v>
      </c>
      <c r="AO133" s="7">
        <f>VLOOKUP(A:A,'[1]DÜNYA EXPORT TRADE INDC'!A:L,9,0)</f>
        <v>9</v>
      </c>
      <c r="AP133" s="7">
        <f>VLOOKUP(A:A,'[1]DÜNYA EXPORT TRADE INDC'!A:L,10,0)</f>
        <v>0</v>
      </c>
      <c r="AQ133" s="7">
        <f>VLOOKUP(A:A,'[1]DÜNYA EXPORT TRADE INDC'!A:L,11,0)</f>
        <v>5012</v>
      </c>
      <c r="AR133" s="7">
        <f>VLOOKUP(A:A,'[1]DÜNYA EXPORT TRADE INDC'!A:L,12,0)</f>
        <v>1</v>
      </c>
      <c r="AS133" s="7">
        <f>VLOOKUP(A:A,'[1]TÜRKİYE YILLAR İHRACAT'!A:G,2,0)</f>
        <v>0</v>
      </c>
      <c r="AT133" s="7">
        <f>VLOOKUP(A:A,'[1]TÜRKİYE YILLAR İHRACAT'!A:G,3,0)</f>
        <v>0</v>
      </c>
      <c r="AU133" s="7">
        <f>VLOOKUP(A:A,'[1]TÜRKİYE YILLAR İHRACAT'!A:G,4,0)</f>
        <v>1603</v>
      </c>
      <c r="AV133" s="7">
        <f>VLOOKUP(A:A,'[1]TÜRKİYE YILLAR İHRACAT'!A:G,5,0)</f>
        <v>2</v>
      </c>
      <c r="AW133" s="7">
        <f>VLOOKUP(A:A,'[1]TÜRKİYE YILLAR İHRACAT'!A:G,6,0)</f>
        <v>651</v>
      </c>
      <c r="AX133" s="7">
        <f>VLOOKUP(A:A,'[1]TÜRKİYE YILLAR İHRACAT'!A:G,7,0)</f>
        <v>32450</v>
      </c>
    </row>
    <row r="134" spans="1:50" x14ac:dyDescent="0.25">
      <c r="A134" s="8" t="s">
        <v>164</v>
      </c>
      <c r="B134" s="5">
        <f>VLOOKUP(A:A,'[1]DÜNYA YILLAR İTHALAT MİKTARI'!A:F,2,0)</f>
        <v>1977</v>
      </c>
      <c r="C134" s="5">
        <v>1021</v>
      </c>
      <c r="D134" s="5">
        <f>VLOOKUP(A:A,'[1]DÜNYA YILLAR İTHALAT MİKTARI'!A:F,3,0)</f>
        <v>2670</v>
      </c>
      <c r="E134" s="5">
        <v>1445</v>
      </c>
      <c r="F134" s="5">
        <f>VLOOKUP(A:A,'[1]DÜNYA YILLAR İTHALAT MİKTARI'!A:F,4,0)</f>
        <v>2873</v>
      </c>
      <c r="G134" s="5">
        <v>1936</v>
      </c>
      <c r="H134" s="5">
        <f>VLOOKUP(A:A,'[1]DÜNYA YILLAR İTHALAT MİKTARI'!A:F,5,0)</f>
        <v>3209</v>
      </c>
      <c r="I134" s="5">
        <v>2038</v>
      </c>
      <c r="J134" s="5">
        <f>VLOOKUP(A:A,'[1]DÜNYA YILLAR İTHALAT MİKTARI'!A:F,6,0)</f>
        <v>1705</v>
      </c>
      <c r="K134" s="5">
        <v>1251</v>
      </c>
      <c r="L134" s="6">
        <f t="shared" si="4"/>
        <v>-38.61629048086359</v>
      </c>
      <c r="M134" s="6">
        <f>VLOOKUP($A:$A,'[1]DÜNYA IMPORT TRADE INDC'!$A:$L,2,0)</f>
        <v>1250</v>
      </c>
      <c r="N134" s="6">
        <f>VLOOKUP($A:$A,'[1]DÜNYA IMPORT TRADE INDC'!$A:$L,3,0)</f>
        <v>-1250</v>
      </c>
      <c r="O134" s="6">
        <f>VLOOKUP($A:$A,'[1]DÜNYA IMPORT TRADE INDC'!$A:$L,4,0)</f>
        <v>1705</v>
      </c>
      <c r="P134" s="6">
        <f>VLOOKUP($A:$A,'[1]DÜNYA IMPORT TRADE INDC'!$A:$L,5,0)</f>
        <v>733</v>
      </c>
      <c r="Q134" s="6">
        <f>VLOOKUP($A:$A,'[1]DÜNYA IMPORT TRADE INDC'!$A:$L,6,0)</f>
        <v>13</v>
      </c>
      <c r="R134" s="6">
        <f>VLOOKUP($A:$A,'[1]DÜNYA IMPORT TRADE INDC'!$A:$L,7,0)</f>
        <v>5</v>
      </c>
      <c r="S134" s="6">
        <f>VLOOKUP($A:$A,'[1]DÜNYA IMPORT TRADE INDC'!$A:$L,8,0)</f>
        <v>-34</v>
      </c>
      <c r="T134" s="6">
        <f t="shared" si="5"/>
        <v>1.1496191140029765E-2</v>
      </c>
      <c r="U134" s="6">
        <f>VLOOKUP($A:$A,'[1]DÜNYA IMPORT TRADE INDC'!$A:$L,10,0)</f>
        <v>2225</v>
      </c>
      <c r="V134" s="7" t="str">
        <f>VLOOKUP($A:$A,'[1]DÜNYA IMPORT TRADE INDC'!$A:$L,11,0)</f>
        <v>0.48</v>
      </c>
      <c r="W134" s="6" t="str">
        <f>VLOOKUP($A:$A,'[1]DÜNYA IMPORT TRADE INDC'!$A:$L,12,0)</f>
        <v>...</v>
      </c>
      <c r="X134" s="7">
        <f>VLOOKUP(A:A,'[1]DÜNYA YILLAR İHRACAT MİKTARI'!A:F,2,0)</f>
        <v>72</v>
      </c>
      <c r="Y134" s="7">
        <f>VLOOKUP(A:A,'[1]DÜNYA YILLAR İHRACATI'!A:G,2,0)</f>
        <v>77</v>
      </c>
      <c r="Z134" s="7">
        <f>VLOOKUP(A:A,'[1]DÜNYA YILLAR İHRACAT MİKTARI'!A:F,3,0)</f>
        <v>3</v>
      </c>
      <c r="AA134" s="7">
        <f>VLOOKUP(A:A,'[1]DÜNYA YILLAR İHRACATI'!A:G,3,0)</f>
        <v>2</v>
      </c>
      <c r="AB134" s="7">
        <f>VLOOKUP(A:A,'[1]DÜNYA YILLAR İHRACAT MİKTARI'!A:F,4,0)</f>
        <v>0</v>
      </c>
      <c r="AC134" s="7">
        <f>VLOOKUP(A:A,'[1]DÜNYA YILLAR İHRACATI'!A:G,4,0)</f>
        <v>0</v>
      </c>
      <c r="AD134" s="7">
        <f>VLOOKUP(A:A,'[1]DÜNYA YILLAR İHRACAT MİKTARI'!A:F,5,0)</f>
        <v>0</v>
      </c>
      <c r="AE134" s="7">
        <f>VLOOKUP(A:A,'[1]DÜNYA YILLAR İHRACATI'!A:G,5,0)</f>
        <v>0</v>
      </c>
      <c r="AF134" s="7">
        <f>VLOOKUP(A:A,'[1]DÜNYA YILLAR İHRACAT MİKTARI'!A:F,6,0)</f>
        <v>0</v>
      </c>
      <c r="AG134" s="7">
        <f>VLOOKUP(A:A,'[1]DÜNYA YILLAR İHRACATI'!A:G,6,0)</f>
        <v>0</v>
      </c>
      <c r="AH134" s="7" t="e">
        <f>VLOOKUP(A:A,'[1]DÜNYA YILLAR İHRACATI'!A:G,7,0)</f>
        <v>#DIV/0!</v>
      </c>
      <c r="AI134" s="7" t="e">
        <f>VLOOKUP(A:A,'[1]DÜNYA EXPORT TRADE INDC'!A:L,2,0)</f>
        <v>#N/A</v>
      </c>
      <c r="AJ134" s="7" t="e">
        <f>VLOOKUP(A:A,'[1]DÜNYA EXPORT TRADE INDC'!A:L,3,0)</f>
        <v>#N/A</v>
      </c>
      <c r="AK134" s="7" t="e">
        <f>VLOOKUP(A:A,'[1]DÜNYA EXPORT TRADE INDC'!A:L,4,0)</f>
        <v>#N/A</v>
      </c>
      <c r="AL134" s="7" t="e">
        <f>VLOOKUP(A:A,'[1]DÜNYA EXPORT TRADE INDC'!A:L,6,0)</f>
        <v>#N/A</v>
      </c>
      <c r="AM134" s="7" t="e">
        <f>VLOOKUP(A:A,'[1]DÜNYA EXPORT TRADE INDC'!A:L,7,0)</f>
        <v>#N/A</v>
      </c>
      <c r="AN134" s="7" t="e">
        <f>VLOOKUP(A:A,'[1]DÜNYA EXPORT TRADE INDC'!A:L,8,0)</f>
        <v>#N/A</v>
      </c>
      <c r="AO134" s="7" t="e">
        <f>VLOOKUP(A:A,'[1]DÜNYA EXPORT TRADE INDC'!A:L,9,0)</f>
        <v>#N/A</v>
      </c>
      <c r="AP134" s="7" t="e">
        <f>VLOOKUP(A:A,'[1]DÜNYA EXPORT TRADE INDC'!A:L,10,0)</f>
        <v>#N/A</v>
      </c>
      <c r="AQ134" s="7" t="e">
        <f>VLOOKUP(A:A,'[1]DÜNYA EXPORT TRADE INDC'!A:L,11,0)</f>
        <v>#N/A</v>
      </c>
      <c r="AR134" s="7" t="e">
        <f>VLOOKUP(A:A,'[1]DÜNYA EXPORT TRADE INDC'!A:L,12,0)</f>
        <v>#N/A</v>
      </c>
      <c r="AS134" s="7">
        <f>VLOOKUP(A:A,'[1]TÜRKİYE YILLAR İHRACAT'!A:G,2,0)</f>
        <v>382</v>
      </c>
      <c r="AT134" s="7">
        <f>VLOOKUP(A:A,'[1]TÜRKİYE YILLAR İHRACAT'!A:G,3,0)</f>
        <v>556</v>
      </c>
      <c r="AU134" s="7">
        <f>VLOOKUP(A:A,'[1]TÜRKİYE YILLAR İHRACAT'!A:G,4,0)</f>
        <v>569</v>
      </c>
      <c r="AV134" s="7">
        <f>VLOOKUP(A:A,'[1]TÜRKİYE YILLAR İHRACAT'!A:G,5,0)</f>
        <v>866</v>
      </c>
      <c r="AW134" s="7">
        <f>VLOOKUP(A:A,'[1]TÜRKİYE YILLAR İHRACAT'!A:G,6,0)</f>
        <v>757</v>
      </c>
      <c r="AX134" s="7">
        <f>VLOOKUP(A:A,'[1]TÜRKİYE YILLAR İHRACAT'!A:G,7,0)</f>
        <v>-12.58660508083141</v>
      </c>
    </row>
    <row r="135" spans="1:50" x14ac:dyDescent="0.25">
      <c r="A135" s="4" t="s">
        <v>165</v>
      </c>
      <c r="B135" s="5">
        <f>VLOOKUP(A:A,'[1]DÜNYA YILLAR İTHALAT MİKTARI'!A:F,2,0)</f>
        <v>602</v>
      </c>
      <c r="C135" s="5">
        <v>1077</v>
      </c>
      <c r="D135" s="5">
        <f>VLOOKUP(A:A,'[1]DÜNYA YILLAR İTHALAT MİKTARI'!A:F,3,0)</f>
        <v>967</v>
      </c>
      <c r="E135" s="5">
        <v>913</v>
      </c>
      <c r="F135" s="5">
        <f>VLOOKUP(A:A,'[1]DÜNYA YILLAR İTHALAT MİKTARI'!A:F,4,0)</f>
        <v>684</v>
      </c>
      <c r="G135" s="5">
        <v>1106</v>
      </c>
      <c r="H135" s="5">
        <f>VLOOKUP(A:A,'[1]DÜNYA YILLAR İTHALAT MİKTARI'!A:F,5,0)</f>
        <v>861</v>
      </c>
      <c r="I135" s="5">
        <v>1366</v>
      </c>
      <c r="J135" s="5">
        <f>VLOOKUP(A:A,'[1]DÜNYA YILLAR İTHALAT MİKTARI'!A:F,6,0)</f>
        <v>782</v>
      </c>
      <c r="K135" s="5">
        <v>1200</v>
      </c>
      <c r="L135" s="6">
        <f t="shared" si="4"/>
        <v>-12.152269399707174</v>
      </c>
      <c r="M135" s="6">
        <f>VLOOKUP($A:$A,'[1]DÜNYA IMPORT TRADE INDC'!$A:$L,2,0)</f>
        <v>1200</v>
      </c>
      <c r="N135" s="6">
        <f>VLOOKUP($A:$A,'[1]DÜNYA IMPORT TRADE INDC'!$A:$L,3,0)</f>
        <v>-1132</v>
      </c>
      <c r="O135" s="6">
        <f>VLOOKUP($A:$A,'[1]DÜNYA IMPORT TRADE INDC'!$A:$L,4,0)</f>
        <v>782</v>
      </c>
      <c r="P135" s="6">
        <f>VLOOKUP($A:$A,'[1]DÜNYA IMPORT TRADE INDC'!$A:$L,5,0)</f>
        <v>1535</v>
      </c>
      <c r="Q135" s="6">
        <f>VLOOKUP($A:$A,'[1]DÜNYA IMPORT TRADE INDC'!$A:$L,6,0)</f>
        <v>6</v>
      </c>
      <c r="R135" s="6">
        <f>VLOOKUP($A:$A,'[1]DÜNYA IMPORT TRADE INDC'!$A:$L,7,0)</f>
        <v>4</v>
      </c>
      <c r="S135" s="6">
        <f>VLOOKUP($A:$A,'[1]DÜNYA IMPORT TRADE INDC'!$A:$L,8,0)</f>
        <v>-12</v>
      </c>
      <c r="T135" s="6">
        <f t="shared" si="5"/>
        <v>1.1027521477246777E-2</v>
      </c>
      <c r="U135" s="6">
        <f>VLOOKUP($A:$A,'[1]DÜNYA IMPORT TRADE INDC'!$A:$L,10,0)</f>
        <v>3189</v>
      </c>
      <c r="V135" s="7" t="str">
        <f>VLOOKUP($A:$A,'[1]DÜNYA IMPORT TRADE INDC'!$A:$L,11,0)</f>
        <v>0.19</v>
      </c>
      <c r="W135" s="6">
        <f>VLOOKUP($A:$A,'[1]DÜNYA IMPORT TRADE INDC'!$A:$L,12,0)</f>
        <v>0</v>
      </c>
      <c r="X135" s="7">
        <f>VLOOKUP(A:A,'[1]DÜNYA YILLAR İHRACAT MİKTARI'!A:F,2,0)</f>
        <v>0</v>
      </c>
      <c r="Y135" s="7">
        <f>VLOOKUP(A:A,'[1]DÜNYA YILLAR İHRACATI'!A:G,2,0)</f>
        <v>0</v>
      </c>
      <c r="Z135" s="7">
        <f>VLOOKUP(A:A,'[1]DÜNYA YILLAR İHRACAT MİKTARI'!A:F,3,0)</f>
        <v>8</v>
      </c>
      <c r="AA135" s="7">
        <f>VLOOKUP(A:A,'[1]DÜNYA YILLAR İHRACATI'!A:G,3,0)</f>
        <v>11</v>
      </c>
      <c r="AB135" s="7">
        <f>VLOOKUP(A:A,'[1]DÜNYA YILLAR İHRACAT MİKTARI'!A:F,4,0)</f>
        <v>0</v>
      </c>
      <c r="AC135" s="7">
        <f>VLOOKUP(A:A,'[1]DÜNYA YILLAR İHRACATI'!A:G,4,0)</f>
        <v>0</v>
      </c>
      <c r="AD135" s="7">
        <f>VLOOKUP(A:A,'[1]DÜNYA YILLAR İHRACAT MİKTARI'!A:F,5,0)</f>
        <v>0</v>
      </c>
      <c r="AE135" s="7">
        <f>VLOOKUP(A:A,'[1]DÜNYA YILLAR İHRACATI'!A:G,5,0)</f>
        <v>0</v>
      </c>
      <c r="AF135" s="7">
        <f>VLOOKUP(A:A,'[1]DÜNYA YILLAR İHRACAT MİKTARI'!A:F,6,0)</f>
        <v>52</v>
      </c>
      <c r="AG135" s="7">
        <f>VLOOKUP(A:A,'[1]DÜNYA YILLAR İHRACATI'!A:G,6,0)</f>
        <v>68</v>
      </c>
      <c r="AH135" s="7" t="e">
        <f>VLOOKUP(A:A,'[1]DÜNYA YILLAR İHRACATI'!A:G,7,0)</f>
        <v>#DIV/0!</v>
      </c>
      <c r="AI135" s="7">
        <f>VLOOKUP(A:A,'[1]DÜNYA EXPORT TRADE INDC'!A:L,2,0)</f>
        <v>68</v>
      </c>
      <c r="AJ135" s="7">
        <f>VLOOKUP(A:A,'[1]DÜNYA EXPORT TRADE INDC'!A:L,3,0)</f>
        <v>-1132</v>
      </c>
      <c r="AK135" s="7">
        <f>VLOOKUP(A:A,'[1]DÜNYA EXPORT TRADE INDC'!A:L,4,0)</f>
        <v>52</v>
      </c>
      <c r="AL135" s="7">
        <f>VLOOKUP(A:A,'[1]DÜNYA EXPORT TRADE INDC'!A:L,6,0)</f>
        <v>1308</v>
      </c>
      <c r="AM135" s="7">
        <f>VLOOKUP(A:A,'[1]DÜNYA EXPORT TRADE INDC'!A:L,7,0)</f>
        <v>0</v>
      </c>
      <c r="AN135" s="7">
        <f>VLOOKUP(A:A,'[1]DÜNYA EXPORT TRADE INDC'!A:L,8,0)</f>
        <v>0</v>
      </c>
      <c r="AO135" s="7">
        <f>VLOOKUP(A:A,'[1]DÜNYA EXPORT TRADE INDC'!A:L,9,0)</f>
        <v>0</v>
      </c>
      <c r="AP135" s="7">
        <f>VLOOKUP(A:A,'[1]DÜNYA EXPORT TRADE INDC'!A:L,10,0)</f>
        <v>0</v>
      </c>
      <c r="AQ135" s="7">
        <f>VLOOKUP(A:A,'[1]DÜNYA EXPORT TRADE INDC'!A:L,11,0)</f>
        <v>758</v>
      </c>
      <c r="AR135" s="7">
        <f>VLOOKUP(A:A,'[1]DÜNYA EXPORT TRADE INDC'!A:L,12,0)</f>
        <v>1</v>
      </c>
      <c r="AS135" s="7">
        <f>VLOOKUP(A:A,'[1]TÜRKİYE YILLAR İHRACAT'!A:G,2,0)</f>
        <v>0</v>
      </c>
      <c r="AT135" s="7">
        <f>VLOOKUP(A:A,'[1]TÜRKİYE YILLAR İHRACAT'!A:G,3,0)</f>
        <v>0</v>
      </c>
      <c r="AU135" s="7">
        <f>VLOOKUP(A:A,'[1]TÜRKİYE YILLAR İHRACAT'!A:G,4,0)</f>
        <v>1</v>
      </c>
      <c r="AV135" s="7">
        <f>VLOOKUP(A:A,'[1]TÜRKİYE YILLAR İHRACAT'!A:G,5,0)</f>
        <v>0</v>
      </c>
      <c r="AW135" s="7">
        <f>VLOOKUP(A:A,'[1]TÜRKİYE YILLAR İHRACAT'!A:G,6,0)</f>
        <v>0</v>
      </c>
      <c r="AX135" s="7" t="e">
        <f>VLOOKUP(A:A,'[1]TÜRKİYE YILLAR İHRACAT'!A:G,7,0)</f>
        <v>#DIV/0!</v>
      </c>
    </row>
    <row r="136" spans="1:50" x14ac:dyDescent="0.25">
      <c r="A136" s="8" t="s">
        <v>166</v>
      </c>
      <c r="B136" s="5">
        <f>VLOOKUP(A:A,'[1]DÜNYA YILLAR İTHALAT MİKTARI'!A:F,2,0)</f>
        <v>736</v>
      </c>
      <c r="C136" s="5">
        <v>1205</v>
      </c>
      <c r="D136" s="5">
        <f>VLOOKUP(A:A,'[1]DÜNYA YILLAR İTHALAT MİKTARI'!A:F,3,0)</f>
        <v>1547</v>
      </c>
      <c r="E136" s="5">
        <v>1471</v>
      </c>
      <c r="F136" s="5">
        <f>VLOOKUP(A:A,'[1]DÜNYA YILLAR İTHALAT MİKTARI'!A:F,4,0)</f>
        <v>1070</v>
      </c>
      <c r="G136" s="5">
        <v>1326</v>
      </c>
      <c r="H136" s="5">
        <f>VLOOKUP(A:A,'[1]DÜNYA YILLAR İTHALAT MİKTARI'!A:F,5,0)</f>
        <v>1103</v>
      </c>
      <c r="I136" s="5">
        <v>1433</v>
      </c>
      <c r="J136" s="5">
        <f>VLOOKUP(A:A,'[1]DÜNYA YILLAR İTHALAT MİKTARI'!A:F,6,0)</f>
        <v>1026</v>
      </c>
      <c r="K136" s="5">
        <v>1123</v>
      </c>
      <c r="L136" s="6">
        <f t="shared" si="4"/>
        <v>-21.632937892533146</v>
      </c>
      <c r="M136" s="6">
        <f>VLOOKUP($A:$A,'[1]DÜNYA IMPORT TRADE INDC'!$A:$L,2,0)</f>
        <v>1123</v>
      </c>
      <c r="N136" s="6">
        <f>VLOOKUP($A:$A,'[1]DÜNYA IMPORT TRADE INDC'!$A:$L,3,0)</f>
        <v>-649</v>
      </c>
      <c r="O136" s="6">
        <f>VLOOKUP($A:$A,'[1]DÜNYA IMPORT TRADE INDC'!$A:$L,4,0)</f>
        <v>1026</v>
      </c>
      <c r="P136" s="6">
        <f>VLOOKUP($A:$A,'[1]DÜNYA IMPORT TRADE INDC'!$A:$L,5,0)</f>
        <v>1095</v>
      </c>
      <c r="Q136" s="6">
        <f>VLOOKUP($A:$A,'[1]DÜNYA IMPORT TRADE INDC'!$A:$L,6,0)</f>
        <v>-2</v>
      </c>
      <c r="R136" s="6">
        <f>VLOOKUP($A:$A,'[1]DÜNYA IMPORT TRADE INDC'!$A:$L,7,0)</f>
        <v>3</v>
      </c>
      <c r="S136" s="6">
        <f>VLOOKUP($A:$A,'[1]DÜNYA IMPORT TRADE INDC'!$A:$L,8,0)</f>
        <v>-22</v>
      </c>
      <c r="T136" s="6">
        <f t="shared" si="5"/>
        <v>1.0319922182456776E-2</v>
      </c>
      <c r="U136" s="6">
        <f>VLOOKUP($A:$A,'[1]DÜNYA IMPORT TRADE INDC'!$A:$L,10,0)</f>
        <v>896</v>
      </c>
      <c r="V136" s="7" t="str">
        <f>VLOOKUP($A:$A,'[1]DÜNYA IMPORT TRADE INDC'!$A:$L,11,0)</f>
        <v>0.34</v>
      </c>
      <c r="W136" s="7" t="str">
        <f>VLOOKUP($A:$A,'[1]DÜNYA IMPORT TRADE INDC'!$A:$L,12,0)</f>
        <v>0.1</v>
      </c>
      <c r="X136" s="7">
        <f>VLOOKUP(A:A,'[1]DÜNYA YILLAR İHRACAT MİKTARI'!A:F,2,0)</f>
        <v>600</v>
      </c>
      <c r="Y136" s="7">
        <f>VLOOKUP(A:A,'[1]DÜNYA YILLAR İHRACATI'!A:G,2,0)</f>
        <v>462</v>
      </c>
      <c r="Z136" s="7">
        <f>VLOOKUP(A:A,'[1]DÜNYA YILLAR İHRACAT MİKTARI'!A:F,3,0)</f>
        <v>916</v>
      </c>
      <c r="AA136" s="7">
        <f>VLOOKUP(A:A,'[1]DÜNYA YILLAR İHRACATI'!A:G,3,0)</f>
        <v>627</v>
      </c>
      <c r="AB136" s="7">
        <f>VLOOKUP(A:A,'[1]DÜNYA YILLAR İHRACAT MİKTARI'!A:F,4,0)</f>
        <v>1418</v>
      </c>
      <c r="AC136" s="7">
        <f>VLOOKUP(A:A,'[1]DÜNYA YILLAR İHRACATI'!A:G,4,0)</f>
        <v>729</v>
      </c>
      <c r="AD136" s="7">
        <f>VLOOKUP(A:A,'[1]DÜNYA YILLAR İHRACAT MİKTARI'!A:F,5,0)</f>
        <v>991</v>
      </c>
      <c r="AE136" s="7">
        <f>VLOOKUP(A:A,'[1]DÜNYA YILLAR İHRACATI'!A:G,5,0)</f>
        <v>534</v>
      </c>
      <c r="AF136" s="7">
        <f>VLOOKUP(A:A,'[1]DÜNYA YILLAR İHRACAT MİKTARI'!A:F,6,0)</f>
        <v>935</v>
      </c>
      <c r="AG136" s="7">
        <f>VLOOKUP(A:A,'[1]DÜNYA YILLAR İHRACATI'!A:G,6,0)</f>
        <v>474</v>
      </c>
      <c r="AH136" s="7">
        <f>VLOOKUP(A:A,'[1]DÜNYA YILLAR İHRACATI'!A:G,7,0)</f>
        <v>-11.235955056179774</v>
      </c>
      <c r="AI136" s="7">
        <f>VLOOKUP(A:A,'[1]DÜNYA EXPORT TRADE INDC'!A:L,2,0)</f>
        <v>474</v>
      </c>
      <c r="AJ136" s="7">
        <f>VLOOKUP(A:A,'[1]DÜNYA EXPORT TRADE INDC'!A:L,3,0)</f>
        <v>-649</v>
      </c>
      <c r="AK136" s="7">
        <f>VLOOKUP(A:A,'[1]DÜNYA EXPORT TRADE INDC'!A:L,4,0)</f>
        <v>935</v>
      </c>
      <c r="AL136" s="7">
        <f>VLOOKUP(A:A,'[1]DÜNYA EXPORT TRADE INDC'!A:L,6,0)</f>
        <v>507</v>
      </c>
      <c r="AM136" s="7">
        <f>VLOOKUP(A:A,'[1]DÜNYA EXPORT TRADE INDC'!A:L,7,0)</f>
        <v>-1</v>
      </c>
      <c r="AN136" s="7">
        <f>VLOOKUP(A:A,'[1]DÜNYA EXPORT TRADE INDC'!A:L,8,0)</f>
        <v>10</v>
      </c>
      <c r="AO136" s="7">
        <f>VLOOKUP(A:A,'[1]DÜNYA EXPORT TRADE INDC'!A:L,9,0)</f>
        <v>-11</v>
      </c>
      <c r="AP136" s="7">
        <f>VLOOKUP(A:A,'[1]DÜNYA EXPORT TRADE INDC'!A:L,10,0)</f>
        <v>0</v>
      </c>
      <c r="AQ136" s="7">
        <f>VLOOKUP(A:A,'[1]DÜNYA EXPORT TRADE INDC'!A:L,11,0)</f>
        <v>308</v>
      </c>
      <c r="AR136" s="7" t="str">
        <f>VLOOKUP(A:A,'[1]DÜNYA EXPORT TRADE INDC'!A:L,12,0)</f>
        <v>0.5</v>
      </c>
      <c r="AS136" s="7" t="e">
        <f>VLOOKUP(A:A,'[1]TÜRKİYE YILLAR İHRACAT'!A:G,2,0)</f>
        <v>#N/A</v>
      </c>
      <c r="AT136" s="7" t="e">
        <f>VLOOKUP(A:A,'[1]TÜRKİYE YILLAR İHRACAT'!A:G,3,0)</f>
        <v>#N/A</v>
      </c>
      <c r="AU136" s="7" t="e">
        <f>VLOOKUP(A:A,'[1]TÜRKİYE YILLAR İHRACAT'!A:G,4,0)</f>
        <v>#N/A</v>
      </c>
      <c r="AV136" s="7" t="e">
        <f>VLOOKUP(A:A,'[1]TÜRKİYE YILLAR İHRACAT'!A:G,5,0)</f>
        <v>#N/A</v>
      </c>
      <c r="AW136" s="7" t="e">
        <f>VLOOKUP(A:A,'[1]TÜRKİYE YILLAR İHRACAT'!A:G,6,0)</f>
        <v>#N/A</v>
      </c>
      <c r="AX136" s="7" t="e">
        <f>VLOOKUP(A:A,'[1]TÜRKİYE YILLAR İHRACAT'!A:G,7,0)</f>
        <v>#N/A</v>
      </c>
    </row>
    <row r="137" spans="1:50" x14ac:dyDescent="0.25">
      <c r="A137" s="4" t="s">
        <v>167</v>
      </c>
      <c r="B137" s="5">
        <f>VLOOKUP(A:A,'[1]DÜNYA YILLAR İTHALAT MİKTARI'!A:F,2,0)</f>
        <v>928</v>
      </c>
      <c r="C137" s="5">
        <v>1056</v>
      </c>
      <c r="D137" s="5">
        <f>VLOOKUP(A:A,'[1]DÜNYA YILLAR İTHALAT MİKTARI'!A:F,3,0)</f>
        <v>814</v>
      </c>
      <c r="E137" s="5">
        <v>1026</v>
      </c>
      <c r="F137" s="5">
        <f>VLOOKUP(A:A,'[1]DÜNYA YILLAR İTHALAT MİKTARI'!A:F,4,0)</f>
        <v>804</v>
      </c>
      <c r="G137" s="5">
        <v>998</v>
      </c>
      <c r="H137" s="5">
        <f>VLOOKUP(A:A,'[1]DÜNYA YILLAR İTHALAT MİKTARI'!A:F,5,0)</f>
        <v>616</v>
      </c>
      <c r="I137" s="5">
        <v>761</v>
      </c>
      <c r="J137" s="5">
        <f>VLOOKUP(A:A,'[1]DÜNYA YILLAR İTHALAT MİKTARI'!A:F,6,0)</f>
        <v>864</v>
      </c>
      <c r="K137" s="5">
        <v>1106</v>
      </c>
      <c r="L137" s="6">
        <f t="shared" si="4"/>
        <v>45.335085413929036</v>
      </c>
      <c r="M137" s="6">
        <f>VLOOKUP($A:$A,'[1]DÜNYA IMPORT TRADE INDC'!$A:$L,2,0)</f>
        <v>1104</v>
      </c>
      <c r="N137" s="6">
        <f>VLOOKUP($A:$A,'[1]DÜNYA IMPORT TRADE INDC'!$A:$L,3,0)</f>
        <v>-1104</v>
      </c>
      <c r="O137" s="6">
        <f>VLOOKUP($A:$A,'[1]DÜNYA IMPORT TRADE INDC'!$A:$L,4,0)</f>
        <v>863</v>
      </c>
      <c r="P137" s="6">
        <f>VLOOKUP($A:$A,'[1]DÜNYA IMPORT TRADE INDC'!$A:$L,5,0)</f>
        <v>1279</v>
      </c>
      <c r="Q137" s="6">
        <f>VLOOKUP($A:$A,'[1]DÜNYA IMPORT TRADE INDC'!$A:$L,6,0)</f>
        <v>-2</v>
      </c>
      <c r="R137" s="6">
        <f>VLOOKUP($A:$A,'[1]DÜNYA IMPORT TRADE INDC'!$A:$L,7,0)</f>
        <v>-4</v>
      </c>
      <c r="S137" s="6">
        <f>VLOOKUP($A:$A,'[1]DÜNYA IMPORT TRADE INDC'!$A:$L,8,0)</f>
        <v>45</v>
      </c>
      <c r="T137" s="6">
        <f t="shared" si="5"/>
        <v>1.0163698961529112E-2</v>
      </c>
      <c r="U137" s="6">
        <f>VLOOKUP($A:$A,'[1]DÜNYA IMPORT TRADE INDC'!$A:$L,10,0)</f>
        <v>4181</v>
      </c>
      <c r="V137" s="7" t="str">
        <f>VLOOKUP($A:$A,'[1]DÜNYA IMPORT TRADE INDC'!$A:$L,11,0)</f>
        <v>0.42</v>
      </c>
      <c r="W137" s="6">
        <f>VLOOKUP($A:$A,'[1]DÜNYA IMPORT TRADE INDC'!$A:$L,12,0)</f>
        <v>42468</v>
      </c>
      <c r="X137" s="7">
        <f>VLOOKUP(A:A,'[1]DÜNYA YILLAR İHRACAT MİKTARI'!A:F,2,0)</f>
        <v>0</v>
      </c>
      <c r="Y137" s="7">
        <f>VLOOKUP(A:A,'[1]DÜNYA YILLAR İHRACATI'!A:G,2,0)</f>
        <v>0</v>
      </c>
      <c r="Z137" s="7">
        <f>VLOOKUP(A:A,'[1]DÜNYA YILLAR İHRACAT MİKTARI'!A:F,3,0)</f>
        <v>2</v>
      </c>
      <c r="AA137" s="7">
        <f>VLOOKUP(A:A,'[1]DÜNYA YILLAR İHRACATI'!A:G,3,0)</f>
        <v>3</v>
      </c>
      <c r="AB137" s="7">
        <f>VLOOKUP(A:A,'[1]DÜNYA YILLAR İHRACAT MİKTARI'!A:F,4,0)</f>
        <v>1</v>
      </c>
      <c r="AC137" s="7">
        <f>VLOOKUP(A:A,'[1]DÜNYA YILLAR İHRACATI'!A:G,4,0)</f>
        <v>1</v>
      </c>
      <c r="AD137" s="7">
        <f>VLOOKUP(A:A,'[1]DÜNYA YILLAR İHRACAT MİKTARI'!A:F,5,0)</f>
        <v>0</v>
      </c>
      <c r="AE137" s="7">
        <f>VLOOKUP(A:A,'[1]DÜNYA YILLAR İHRACATI'!A:G,5,0)</f>
        <v>0</v>
      </c>
      <c r="AF137" s="7">
        <f>VLOOKUP(A:A,'[1]DÜNYA YILLAR İHRACAT MİKTARI'!A:F,6,0)</f>
        <v>0</v>
      </c>
      <c r="AG137" s="7">
        <f>VLOOKUP(A:A,'[1]DÜNYA YILLAR İHRACATI'!A:G,6,0)</f>
        <v>0</v>
      </c>
      <c r="AH137" s="7" t="e">
        <f>VLOOKUP(A:A,'[1]DÜNYA YILLAR İHRACATI'!A:G,7,0)</f>
        <v>#DIV/0!</v>
      </c>
      <c r="AI137" s="7" t="e">
        <f>VLOOKUP(A:A,'[1]DÜNYA EXPORT TRADE INDC'!A:L,2,0)</f>
        <v>#N/A</v>
      </c>
      <c r="AJ137" s="7" t="e">
        <f>VLOOKUP(A:A,'[1]DÜNYA EXPORT TRADE INDC'!A:L,3,0)</f>
        <v>#N/A</v>
      </c>
      <c r="AK137" s="7" t="e">
        <f>VLOOKUP(A:A,'[1]DÜNYA EXPORT TRADE INDC'!A:L,4,0)</f>
        <v>#N/A</v>
      </c>
      <c r="AL137" s="7" t="e">
        <f>VLOOKUP(A:A,'[1]DÜNYA EXPORT TRADE INDC'!A:L,6,0)</f>
        <v>#N/A</v>
      </c>
      <c r="AM137" s="7" t="e">
        <f>VLOOKUP(A:A,'[1]DÜNYA EXPORT TRADE INDC'!A:L,7,0)</f>
        <v>#N/A</v>
      </c>
      <c r="AN137" s="7" t="e">
        <f>VLOOKUP(A:A,'[1]DÜNYA EXPORT TRADE INDC'!A:L,8,0)</f>
        <v>#N/A</v>
      </c>
      <c r="AO137" s="7" t="e">
        <f>VLOOKUP(A:A,'[1]DÜNYA EXPORT TRADE INDC'!A:L,9,0)</f>
        <v>#N/A</v>
      </c>
      <c r="AP137" s="7" t="e">
        <f>VLOOKUP(A:A,'[1]DÜNYA EXPORT TRADE INDC'!A:L,10,0)</f>
        <v>#N/A</v>
      </c>
      <c r="AQ137" s="7" t="e">
        <f>VLOOKUP(A:A,'[1]DÜNYA EXPORT TRADE INDC'!A:L,11,0)</f>
        <v>#N/A</v>
      </c>
      <c r="AR137" s="7" t="e">
        <f>VLOOKUP(A:A,'[1]DÜNYA EXPORT TRADE INDC'!A:L,12,0)</f>
        <v>#N/A</v>
      </c>
      <c r="AS137" s="7" t="e">
        <f>VLOOKUP(A:A,'[1]TÜRKİYE YILLAR İHRACAT'!A:G,2,0)</f>
        <v>#N/A</v>
      </c>
      <c r="AT137" s="7" t="e">
        <f>VLOOKUP(A:A,'[1]TÜRKİYE YILLAR İHRACAT'!A:G,3,0)</f>
        <v>#N/A</v>
      </c>
      <c r="AU137" s="7" t="e">
        <f>VLOOKUP(A:A,'[1]TÜRKİYE YILLAR İHRACAT'!A:G,4,0)</f>
        <v>#N/A</v>
      </c>
      <c r="AV137" s="7" t="e">
        <f>VLOOKUP(A:A,'[1]TÜRKİYE YILLAR İHRACAT'!A:G,5,0)</f>
        <v>#N/A</v>
      </c>
      <c r="AW137" s="7" t="e">
        <f>VLOOKUP(A:A,'[1]TÜRKİYE YILLAR İHRACAT'!A:G,6,0)</f>
        <v>#N/A</v>
      </c>
      <c r="AX137" s="7" t="e">
        <f>VLOOKUP(A:A,'[1]TÜRKİYE YILLAR İHRACAT'!A:G,7,0)</f>
        <v>#N/A</v>
      </c>
    </row>
    <row r="138" spans="1:50" x14ac:dyDescent="0.25">
      <c r="A138" s="8" t="s">
        <v>168</v>
      </c>
      <c r="B138" s="5">
        <f>VLOOKUP(A:A,'[1]DÜNYA YILLAR İTHALAT MİKTARI'!A:F,2,0)</f>
        <v>3294</v>
      </c>
      <c r="C138" s="5">
        <v>1604</v>
      </c>
      <c r="D138" s="5">
        <f>VLOOKUP(A:A,'[1]DÜNYA YILLAR İTHALAT MİKTARI'!A:F,3,0)</f>
        <v>5865</v>
      </c>
      <c r="E138" s="5">
        <v>2364</v>
      </c>
      <c r="F138" s="5">
        <f>VLOOKUP(A:A,'[1]DÜNYA YILLAR İTHALAT MİKTARI'!A:F,4,0)</f>
        <v>4649</v>
      </c>
      <c r="G138" s="5">
        <v>2528</v>
      </c>
      <c r="H138" s="5">
        <f>VLOOKUP(A:A,'[1]DÜNYA YILLAR İTHALAT MİKTARI'!A:F,5,0)</f>
        <v>5571</v>
      </c>
      <c r="I138" s="5">
        <v>2276</v>
      </c>
      <c r="J138" s="5">
        <f>VLOOKUP(A:A,'[1]DÜNYA YILLAR İTHALAT MİKTARI'!A:F,6,0)</f>
        <v>3140</v>
      </c>
      <c r="K138" s="5">
        <v>1054</v>
      </c>
      <c r="L138" s="6">
        <f t="shared" si="4"/>
        <v>-53.690685413005269</v>
      </c>
      <c r="M138" s="6">
        <f>VLOOKUP($A:$A,'[1]DÜNYA IMPORT TRADE INDC'!$A:$L,2,0)</f>
        <v>1054</v>
      </c>
      <c r="N138" s="6">
        <f>VLOOKUP($A:$A,'[1]DÜNYA IMPORT TRADE INDC'!$A:$L,3,0)</f>
        <v>-758</v>
      </c>
      <c r="O138" s="6">
        <f>VLOOKUP($A:$A,'[1]DÜNYA IMPORT TRADE INDC'!$A:$L,4,0)</f>
        <v>3140</v>
      </c>
      <c r="P138" s="6">
        <f>VLOOKUP($A:$A,'[1]DÜNYA IMPORT TRADE INDC'!$A:$L,5,0)</f>
        <v>336</v>
      </c>
      <c r="Q138" s="6">
        <f>VLOOKUP($A:$A,'[1]DÜNYA IMPORT TRADE INDC'!$A:$L,6,0)</f>
        <v>-9</v>
      </c>
      <c r="R138" s="6">
        <f>VLOOKUP($A:$A,'[1]DÜNYA IMPORT TRADE INDC'!$A:$L,7,0)</f>
        <v>-2</v>
      </c>
      <c r="S138" s="6">
        <f>VLOOKUP($A:$A,'[1]DÜNYA IMPORT TRADE INDC'!$A:$L,8,0)</f>
        <v>-47</v>
      </c>
      <c r="T138" s="6">
        <f t="shared" si="5"/>
        <v>9.6858396975150855E-3</v>
      </c>
      <c r="U138" s="6">
        <f>VLOOKUP($A:$A,'[1]DÜNYA IMPORT TRADE INDC'!$A:$L,10,0)</f>
        <v>1937</v>
      </c>
      <c r="V138" s="7" t="str">
        <f>VLOOKUP($A:$A,'[1]DÜNYA IMPORT TRADE INDC'!$A:$L,11,0)</f>
        <v>0.51</v>
      </c>
      <c r="W138" s="6" t="str">
        <f>VLOOKUP($A:$A,'[1]DÜNYA IMPORT TRADE INDC'!$A:$L,12,0)</f>
        <v>...</v>
      </c>
      <c r="X138" s="7">
        <f>VLOOKUP(A:A,'[1]DÜNYA YILLAR İHRACAT MİKTARI'!A:F,2,0)</f>
        <v>1617</v>
      </c>
      <c r="Y138" s="7">
        <f>VLOOKUP(A:A,'[1]DÜNYA YILLAR İHRACATI'!A:G,2,0)</f>
        <v>840</v>
      </c>
      <c r="Z138" s="7">
        <f>VLOOKUP(A:A,'[1]DÜNYA YILLAR İHRACAT MİKTARI'!A:F,3,0)</f>
        <v>3129</v>
      </c>
      <c r="AA138" s="7">
        <f>VLOOKUP(A:A,'[1]DÜNYA YILLAR İHRACATI'!A:G,3,0)</f>
        <v>1749</v>
      </c>
      <c r="AB138" s="7">
        <f>VLOOKUP(A:A,'[1]DÜNYA YILLAR İHRACAT MİKTARI'!A:F,4,0)</f>
        <v>1776</v>
      </c>
      <c r="AC138" s="7">
        <f>VLOOKUP(A:A,'[1]DÜNYA YILLAR İHRACATI'!A:G,4,0)</f>
        <v>961</v>
      </c>
      <c r="AD138" s="7">
        <f>VLOOKUP(A:A,'[1]DÜNYA YILLAR İHRACAT MİKTARI'!A:F,5,0)</f>
        <v>690</v>
      </c>
      <c r="AE138" s="7">
        <f>VLOOKUP(A:A,'[1]DÜNYA YILLAR İHRACATI'!A:G,5,0)</f>
        <v>211</v>
      </c>
      <c r="AF138" s="7">
        <f>VLOOKUP(A:A,'[1]DÜNYA YILLAR İHRACAT MİKTARI'!A:F,6,0)</f>
        <v>1395</v>
      </c>
      <c r="AG138" s="7">
        <f>VLOOKUP(A:A,'[1]DÜNYA YILLAR İHRACATI'!A:G,6,0)</f>
        <v>296</v>
      </c>
      <c r="AH138" s="7">
        <f>VLOOKUP(A:A,'[1]DÜNYA YILLAR İHRACATI'!A:G,7,0)</f>
        <v>40.284360189573462</v>
      </c>
      <c r="AI138" s="7">
        <f>VLOOKUP(A:A,'[1]DÜNYA EXPORT TRADE INDC'!A:L,2,0)</f>
        <v>296</v>
      </c>
      <c r="AJ138" s="7">
        <f>VLOOKUP(A:A,'[1]DÜNYA EXPORT TRADE INDC'!A:L,3,0)</f>
        <v>-758</v>
      </c>
      <c r="AK138" s="7">
        <f>VLOOKUP(A:A,'[1]DÜNYA EXPORT TRADE INDC'!A:L,4,0)</f>
        <v>1395</v>
      </c>
      <c r="AL138" s="7">
        <f>VLOOKUP(A:A,'[1]DÜNYA EXPORT TRADE INDC'!A:L,6,0)</f>
        <v>212</v>
      </c>
      <c r="AM138" s="7">
        <f>VLOOKUP(A:A,'[1]DÜNYA EXPORT TRADE INDC'!A:L,7,0)</f>
        <v>-26</v>
      </c>
      <c r="AN138" s="7">
        <f>VLOOKUP(A:A,'[1]DÜNYA EXPORT TRADE INDC'!A:L,8,0)</f>
        <v>3</v>
      </c>
      <c r="AO138" s="7">
        <f>VLOOKUP(A:A,'[1]DÜNYA EXPORT TRADE INDC'!A:L,9,0)</f>
        <v>40</v>
      </c>
      <c r="AP138" s="7">
        <f>VLOOKUP(A:A,'[1]DÜNYA EXPORT TRADE INDC'!A:L,10,0)</f>
        <v>0</v>
      </c>
      <c r="AQ138" s="7">
        <f>VLOOKUP(A:A,'[1]DÜNYA EXPORT TRADE INDC'!A:L,11,0)</f>
        <v>965</v>
      </c>
      <c r="AR138" s="7">
        <f>VLOOKUP(A:A,'[1]DÜNYA EXPORT TRADE INDC'!A:L,12,0)</f>
        <v>1</v>
      </c>
      <c r="AS138" s="7">
        <f>VLOOKUP(A:A,'[1]TÜRKİYE YILLAR İHRACAT'!A:G,2,0)</f>
        <v>5</v>
      </c>
      <c r="AT138" s="7">
        <f>VLOOKUP(A:A,'[1]TÜRKİYE YILLAR İHRACAT'!A:G,3,0)</f>
        <v>2</v>
      </c>
      <c r="AU138" s="7">
        <f>VLOOKUP(A:A,'[1]TÜRKİYE YILLAR İHRACAT'!A:G,4,0)</f>
        <v>4</v>
      </c>
      <c r="AV138" s="7">
        <f>VLOOKUP(A:A,'[1]TÜRKİYE YILLAR İHRACAT'!A:G,5,0)</f>
        <v>8</v>
      </c>
      <c r="AW138" s="7">
        <f>VLOOKUP(A:A,'[1]TÜRKİYE YILLAR İHRACAT'!A:G,6,0)</f>
        <v>4</v>
      </c>
      <c r="AX138" s="7">
        <f>VLOOKUP(A:A,'[1]TÜRKİYE YILLAR İHRACAT'!A:G,7,0)</f>
        <v>-50</v>
      </c>
    </row>
    <row r="139" spans="1:50" x14ac:dyDescent="0.25">
      <c r="A139" s="4" t="s">
        <v>169</v>
      </c>
      <c r="B139" s="5">
        <f>VLOOKUP(A:A,'[1]DÜNYA YILLAR İTHALAT MİKTARI'!A:F,2,0)</f>
        <v>2214</v>
      </c>
      <c r="C139" s="5">
        <v>1449</v>
      </c>
      <c r="D139" s="5">
        <f>VLOOKUP(A:A,'[1]DÜNYA YILLAR İTHALAT MİKTARI'!A:F,3,0)</f>
        <v>1771</v>
      </c>
      <c r="E139" s="5">
        <v>1175</v>
      </c>
      <c r="F139" s="5">
        <f>VLOOKUP(A:A,'[1]DÜNYA YILLAR İTHALAT MİKTARI'!A:F,4,0)</f>
        <v>1554</v>
      </c>
      <c r="G139" s="5">
        <v>1136</v>
      </c>
      <c r="H139" s="5">
        <f>VLOOKUP(A:A,'[1]DÜNYA YILLAR İTHALAT MİKTARI'!A:F,5,0)</f>
        <v>1657</v>
      </c>
      <c r="I139" s="5">
        <v>1194</v>
      </c>
      <c r="J139" s="5">
        <f>VLOOKUP(A:A,'[1]DÜNYA YILLAR İTHALAT MİKTARI'!A:F,6,0)</f>
        <v>1632</v>
      </c>
      <c r="K139" s="5">
        <v>1050</v>
      </c>
      <c r="L139" s="6">
        <f t="shared" si="4"/>
        <v>-12.060301507537687</v>
      </c>
      <c r="M139" s="6">
        <f>VLOOKUP($A:$A,'[1]DÜNYA IMPORT TRADE INDC'!$A:$L,2,0)</f>
        <v>1050</v>
      </c>
      <c r="N139" s="6">
        <f>VLOOKUP($A:$A,'[1]DÜNYA IMPORT TRADE INDC'!$A:$L,3,0)</f>
        <v>34947</v>
      </c>
      <c r="O139" s="6">
        <f>VLOOKUP($A:$A,'[1]DÜNYA IMPORT TRADE INDC'!$A:$L,4,0)</f>
        <v>1632</v>
      </c>
      <c r="P139" s="6">
        <f>VLOOKUP($A:$A,'[1]DÜNYA IMPORT TRADE INDC'!$A:$L,5,0)</f>
        <v>643</v>
      </c>
      <c r="Q139" s="6">
        <f>VLOOKUP($A:$A,'[1]DÜNYA IMPORT TRADE INDC'!$A:$L,6,0)</f>
        <v>-6</v>
      </c>
      <c r="R139" s="6">
        <f>VLOOKUP($A:$A,'[1]DÜNYA IMPORT TRADE INDC'!$A:$L,7,0)</f>
        <v>-7</v>
      </c>
      <c r="S139" s="6">
        <f>VLOOKUP($A:$A,'[1]DÜNYA IMPORT TRADE INDC'!$A:$L,8,0)</f>
        <v>-12</v>
      </c>
      <c r="T139" s="6">
        <f t="shared" si="5"/>
        <v>9.6490812925909292E-3</v>
      </c>
      <c r="U139" s="6">
        <f>VLOOKUP($A:$A,'[1]DÜNYA IMPORT TRADE INDC'!$A:$L,10,0)</f>
        <v>9999</v>
      </c>
      <c r="V139" s="7" t="str">
        <f>VLOOKUP($A:$A,'[1]DÜNYA IMPORT TRADE INDC'!$A:$L,11,0)</f>
        <v>0.29</v>
      </c>
      <c r="W139" s="6">
        <f>VLOOKUP($A:$A,'[1]DÜNYA IMPORT TRADE INDC'!$A:$L,12,0)</f>
        <v>18</v>
      </c>
      <c r="X139" s="7">
        <f>VLOOKUP(A:A,'[1]DÜNYA YILLAR İHRACAT MİKTARI'!A:F,2,0)</f>
        <v>22888</v>
      </c>
      <c r="Y139" s="7">
        <f>VLOOKUP(A:A,'[1]DÜNYA YILLAR İHRACATI'!A:G,2,0)</f>
        <v>17770</v>
      </c>
      <c r="Z139" s="7">
        <f>VLOOKUP(A:A,'[1]DÜNYA YILLAR İHRACAT MİKTARI'!A:F,3,0)</f>
        <v>31218</v>
      </c>
      <c r="AA139" s="7">
        <f>VLOOKUP(A:A,'[1]DÜNYA YILLAR İHRACATI'!A:G,3,0)</f>
        <v>22419</v>
      </c>
      <c r="AB139" s="7">
        <f>VLOOKUP(A:A,'[1]DÜNYA YILLAR İHRACAT MİKTARI'!A:F,4,0)</f>
        <v>34255</v>
      </c>
      <c r="AC139" s="7">
        <f>VLOOKUP(A:A,'[1]DÜNYA YILLAR İHRACATI'!A:G,4,0)</f>
        <v>26102</v>
      </c>
      <c r="AD139" s="7">
        <f>VLOOKUP(A:A,'[1]DÜNYA YILLAR İHRACAT MİKTARI'!A:F,5,0)</f>
        <v>45860</v>
      </c>
      <c r="AE139" s="7">
        <f>VLOOKUP(A:A,'[1]DÜNYA YILLAR İHRACATI'!A:G,5,0)</f>
        <v>37945</v>
      </c>
      <c r="AF139" s="7">
        <f>VLOOKUP(A:A,'[1]DÜNYA YILLAR İHRACAT MİKTARI'!A:F,6,0)</f>
        <v>65180</v>
      </c>
      <c r="AG139" s="7">
        <f>VLOOKUP(A:A,'[1]DÜNYA YILLAR İHRACATI'!A:G,6,0)</f>
        <v>35997</v>
      </c>
      <c r="AH139" s="7">
        <f>VLOOKUP(A:A,'[1]DÜNYA YILLAR İHRACATI'!A:G,7,0)</f>
        <v>-5.1337462116220847</v>
      </c>
      <c r="AI139" s="7">
        <f>VLOOKUP(A:A,'[1]DÜNYA EXPORT TRADE INDC'!A:L,2,0)</f>
        <v>35997</v>
      </c>
      <c r="AJ139" s="7">
        <f>VLOOKUP(A:A,'[1]DÜNYA EXPORT TRADE INDC'!A:L,3,0)</f>
        <v>34947</v>
      </c>
      <c r="AK139" s="7">
        <f>VLOOKUP(A:A,'[1]DÜNYA EXPORT TRADE INDC'!A:L,4,0)</f>
        <v>65180</v>
      </c>
      <c r="AL139" s="7">
        <f>VLOOKUP(A:A,'[1]DÜNYA EXPORT TRADE INDC'!A:L,6,0)</f>
        <v>552</v>
      </c>
      <c r="AM139" s="7">
        <f>VLOOKUP(A:A,'[1]DÜNYA EXPORT TRADE INDC'!A:L,7,0)</f>
        <v>21</v>
      </c>
      <c r="AN139" s="7">
        <f>VLOOKUP(A:A,'[1]DÜNYA EXPORT TRADE INDC'!A:L,8,0)</f>
        <v>28</v>
      </c>
      <c r="AO139" s="7">
        <f>VLOOKUP(A:A,'[1]DÜNYA EXPORT TRADE INDC'!A:L,9,0)</f>
        <v>-5</v>
      </c>
      <c r="AP139" s="7">
        <f>VLOOKUP(A:A,'[1]DÜNYA EXPORT TRADE INDC'!A:L,10,0)</f>
        <v>0.3</v>
      </c>
      <c r="AQ139" s="7">
        <f>VLOOKUP(A:A,'[1]DÜNYA EXPORT TRADE INDC'!A:L,11,0)</f>
        <v>6555</v>
      </c>
      <c r="AR139" s="7" t="str">
        <f>VLOOKUP(A:A,'[1]DÜNYA EXPORT TRADE INDC'!A:L,12,0)</f>
        <v>0.16</v>
      </c>
      <c r="AS139" s="7">
        <f>VLOOKUP(A:A,'[1]TÜRKİYE YILLAR İHRACAT'!A:G,2,0)</f>
        <v>81</v>
      </c>
      <c r="AT139" s="7">
        <f>VLOOKUP(A:A,'[1]TÜRKİYE YILLAR İHRACAT'!A:G,3,0)</f>
        <v>0</v>
      </c>
      <c r="AU139" s="7">
        <f>VLOOKUP(A:A,'[1]TÜRKİYE YILLAR İHRACAT'!A:G,4,0)</f>
        <v>25</v>
      </c>
      <c r="AV139" s="7">
        <f>VLOOKUP(A:A,'[1]TÜRKİYE YILLAR İHRACAT'!A:G,5,0)</f>
        <v>47</v>
      </c>
      <c r="AW139" s="7">
        <f>VLOOKUP(A:A,'[1]TÜRKİYE YILLAR İHRACAT'!A:G,6,0)</f>
        <v>226</v>
      </c>
      <c r="AX139" s="7">
        <f>VLOOKUP(A:A,'[1]TÜRKİYE YILLAR İHRACAT'!A:G,7,0)</f>
        <v>380.85106382978722</v>
      </c>
    </row>
    <row r="140" spans="1:50" x14ac:dyDescent="0.25">
      <c r="A140" s="8" t="s">
        <v>170</v>
      </c>
      <c r="B140" s="5">
        <f>VLOOKUP(A:A,'[1]DÜNYA YILLAR İTHALAT MİKTARI'!A:F,2,0)</f>
        <v>1247</v>
      </c>
      <c r="C140" s="5">
        <v>1335</v>
      </c>
      <c r="D140" s="5">
        <f>VLOOKUP(A:A,'[1]DÜNYA YILLAR İTHALAT MİKTARI'!A:F,3,0)</f>
        <v>3860</v>
      </c>
      <c r="E140" s="5">
        <v>4349</v>
      </c>
      <c r="F140" s="5">
        <f>VLOOKUP(A:A,'[1]DÜNYA YILLAR İTHALAT MİKTARI'!A:F,4,0)</f>
        <v>2909</v>
      </c>
      <c r="G140" s="5">
        <v>3643</v>
      </c>
      <c r="H140" s="5">
        <f>VLOOKUP(A:A,'[1]DÜNYA YILLAR İTHALAT MİKTARI'!A:F,5,0)</f>
        <v>1703</v>
      </c>
      <c r="I140" s="5">
        <v>1999</v>
      </c>
      <c r="J140" s="5">
        <f>VLOOKUP(A:A,'[1]DÜNYA YILLAR İTHALAT MİKTARI'!A:F,6,0)</f>
        <v>1031</v>
      </c>
      <c r="K140" s="5">
        <v>1046</v>
      </c>
      <c r="L140" s="6">
        <f t="shared" si="4"/>
        <v>-47.67383691845923</v>
      </c>
      <c r="M140" s="6">
        <f>VLOOKUP($A:$A,'[1]DÜNYA IMPORT TRADE INDC'!$A:$L,2,0)</f>
        <v>1047</v>
      </c>
      <c r="N140" s="6">
        <f>VLOOKUP($A:$A,'[1]DÜNYA IMPORT TRADE INDC'!$A:$L,3,0)</f>
        <v>-449</v>
      </c>
      <c r="O140" s="6">
        <f>VLOOKUP($A:$A,'[1]DÜNYA IMPORT TRADE INDC'!$A:$L,4,0)</f>
        <v>1031</v>
      </c>
      <c r="P140" s="6">
        <f>VLOOKUP($A:$A,'[1]DÜNYA IMPORT TRADE INDC'!$A:$L,5,0)</f>
        <v>1016</v>
      </c>
      <c r="Q140" s="6">
        <f>VLOOKUP($A:$A,'[1]DÜNYA IMPORT TRADE INDC'!$A:$L,6,0)</f>
        <v>13</v>
      </c>
      <c r="R140" s="6">
        <f>VLOOKUP($A:$A,'[1]DÜNYA IMPORT TRADE INDC'!$A:$L,7,0)</f>
        <v>51</v>
      </c>
      <c r="S140" s="6">
        <f>VLOOKUP($A:$A,'[1]DÜNYA IMPORT TRADE INDC'!$A:$L,8,0)</f>
        <v>6</v>
      </c>
      <c r="T140" s="6">
        <f t="shared" si="5"/>
        <v>9.6123228876667747E-3</v>
      </c>
      <c r="U140" s="6">
        <f>VLOOKUP($A:$A,'[1]DÜNYA IMPORT TRADE INDC'!$A:$L,10,0)</f>
        <v>6655</v>
      </c>
      <c r="V140" s="7" t="str">
        <f>VLOOKUP($A:$A,'[1]DÜNYA IMPORT TRADE INDC'!$A:$L,11,0)</f>
        <v>0.48</v>
      </c>
      <c r="W140" s="6">
        <f>VLOOKUP($A:$A,'[1]DÜNYA IMPORT TRADE INDC'!$A:$L,12,0)</f>
        <v>42466</v>
      </c>
      <c r="X140" s="7">
        <f>VLOOKUP(A:A,'[1]DÜNYA YILLAR İHRACAT MİKTARI'!A:F,2,0)</f>
        <v>149</v>
      </c>
      <c r="Y140" s="7">
        <f>VLOOKUP(A:A,'[1]DÜNYA YILLAR İHRACATI'!A:G,2,0)</f>
        <v>319</v>
      </c>
      <c r="Z140" s="7">
        <f>VLOOKUP(A:A,'[1]DÜNYA YILLAR İHRACAT MİKTARI'!A:F,3,0)</f>
        <v>241</v>
      </c>
      <c r="AA140" s="7">
        <f>VLOOKUP(A:A,'[1]DÜNYA YILLAR İHRACATI'!A:G,3,0)</f>
        <v>506</v>
      </c>
      <c r="AB140" s="7">
        <f>VLOOKUP(A:A,'[1]DÜNYA YILLAR İHRACAT MİKTARI'!A:F,4,0)</f>
        <v>233</v>
      </c>
      <c r="AC140" s="7">
        <f>VLOOKUP(A:A,'[1]DÜNYA YILLAR İHRACATI'!A:G,4,0)</f>
        <v>481</v>
      </c>
      <c r="AD140" s="7">
        <f>VLOOKUP(A:A,'[1]DÜNYA YILLAR İHRACAT MİKTARI'!A:F,5,0)</f>
        <v>0</v>
      </c>
      <c r="AE140" s="7">
        <f>VLOOKUP(A:A,'[1]DÜNYA YILLAR İHRACATI'!A:G,5,0)</f>
        <v>0</v>
      </c>
      <c r="AF140" s="7">
        <f>VLOOKUP(A:A,'[1]DÜNYA YILLAR İHRACAT MİKTARI'!A:F,6,0)</f>
        <v>353</v>
      </c>
      <c r="AG140" s="7">
        <f>VLOOKUP(A:A,'[1]DÜNYA YILLAR İHRACATI'!A:G,6,0)</f>
        <v>598</v>
      </c>
      <c r="AH140" s="7" t="e">
        <f>VLOOKUP(A:A,'[1]DÜNYA YILLAR İHRACATI'!A:G,7,0)</f>
        <v>#DIV/0!</v>
      </c>
      <c r="AI140" s="7">
        <f>VLOOKUP(A:A,'[1]DÜNYA EXPORT TRADE INDC'!A:L,2,0)</f>
        <v>598</v>
      </c>
      <c r="AJ140" s="7">
        <f>VLOOKUP(A:A,'[1]DÜNYA EXPORT TRADE INDC'!A:L,3,0)</f>
        <v>-449</v>
      </c>
      <c r="AK140" s="7">
        <f>VLOOKUP(A:A,'[1]DÜNYA EXPORT TRADE INDC'!A:L,4,0)</f>
        <v>353</v>
      </c>
      <c r="AL140" s="7">
        <f>VLOOKUP(A:A,'[1]DÜNYA EXPORT TRADE INDC'!A:L,6,0)</f>
        <v>1694</v>
      </c>
      <c r="AM140" s="7">
        <f>VLOOKUP(A:A,'[1]DÜNYA EXPORT TRADE INDC'!A:L,7,0)</f>
        <v>11</v>
      </c>
      <c r="AN140" s="7">
        <f>VLOOKUP(A:A,'[1]DÜNYA EXPORT TRADE INDC'!A:L,8,0)</f>
        <v>18</v>
      </c>
      <c r="AO140" s="7">
        <f>VLOOKUP(A:A,'[1]DÜNYA EXPORT TRADE INDC'!A:L,9,0)</f>
        <v>20</v>
      </c>
      <c r="AP140" s="7">
        <f>VLOOKUP(A:A,'[1]DÜNYA EXPORT TRADE INDC'!A:L,10,0)</f>
        <v>0</v>
      </c>
      <c r="AQ140" s="7">
        <f>VLOOKUP(A:A,'[1]DÜNYA EXPORT TRADE INDC'!A:L,11,0)</f>
        <v>489</v>
      </c>
      <c r="AR140" s="7" t="str">
        <f>VLOOKUP(A:A,'[1]DÜNYA EXPORT TRADE INDC'!A:L,12,0)</f>
        <v>0.5</v>
      </c>
      <c r="AS140" s="7">
        <f>VLOOKUP(A:A,'[1]TÜRKİYE YILLAR İHRACAT'!A:G,2,0)</f>
        <v>27</v>
      </c>
      <c r="AT140" s="7">
        <f>VLOOKUP(A:A,'[1]TÜRKİYE YILLAR İHRACAT'!A:G,3,0)</f>
        <v>22</v>
      </c>
      <c r="AU140" s="7">
        <f>VLOOKUP(A:A,'[1]TÜRKİYE YILLAR İHRACAT'!A:G,4,0)</f>
        <v>68</v>
      </c>
      <c r="AV140" s="7">
        <f>VLOOKUP(A:A,'[1]TÜRKİYE YILLAR İHRACAT'!A:G,5,0)</f>
        <v>50</v>
      </c>
      <c r="AW140" s="7">
        <f>VLOOKUP(A:A,'[1]TÜRKİYE YILLAR İHRACAT'!A:G,6,0)</f>
        <v>77</v>
      </c>
      <c r="AX140" s="7">
        <f>VLOOKUP(A:A,'[1]TÜRKİYE YILLAR İHRACAT'!A:G,7,0)</f>
        <v>54</v>
      </c>
    </row>
    <row r="141" spans="1:50" ht="31.5" x14ac:dyDescent="0.25">
      <c r="A141" s="4" t="s">
        <v>171</v>
      </c>
      <c r="B141" s="5">
        <f>VLOOKUP(A:A,'[1]DÜNYA YILLAR İTHALAT MİKTARI'!A:F,2,0)</f>
        <v>190</v>
      </c>
      <c r="C141" s="5">
        <v>240</v>
      </c>
      <c r="D141" s="5">
        <f>VLOOKUP(A:A,'[1]DÜNYA YILLAR İTHALAT MİKTARI'!A:F,3,0)</f>
        <v>791</v>
      </c>
      <c r="E141" s="5">
        <v>601</v>
      </c>
      <c r="F141" s="5">
        <f>VLOOKUP(A:A,'[1]DÜNYA YILLAR İTHALAT MİKTARI'!A:F,4,0)</f>
        <v>134</v>
      </c>
      <c r="G141" s="5">
        <v>125</v>
      </c>
      <c r="H141" s="5">
        <f>VLOOKUP(A:A,'[1]DÜNYA YILLAR İTHALAT MİKTARI'!A:F,5,0)</f>
        <v>369</v>
      </c>
      <c r="I141" s="5">
        <v>493</v>
      </c>
      <c r="J141" s="5">
        <f>VLOOKUP(A:A,'[1]DÜNYA YILLAR İTHALAT MİKTARI'!A:F,6,0)</f>
        <v>952</v>
      </c>
      <c r="K141" s="5">
        <v>1034</v>
      </c>
      <c r="L141" s="6">
        <f t="shared" si="4"/>
        <v>109.73630831643003</v>
      </c>
      <c r="M141" s="6">
        <f>VLOOKUP($A:$A,'[1]DÜNYA IMPORT TRADE INDC'!$A:$L,2,0)</f>
        <v>1034</v>
      </c>
      <c r="N141" s="6">
        <f>VLOOKUP($A:$A,'[1]DÜNYA IMPORT TRADE INDC'!$A:$L,3,0)</f>
        <v>-1034</v>
      </c>
      <c r="O141" s="6">
        <f>VLOOKUP($A:$A,'[1]DÜNYA IMPORT TRADE INDC'!$A:$L,4,0)</f>
        <v>952</v>
      </c>
      <c r="P141" s="6">
        <f>VLOOKUP($A:$A,'[1]DÜNYA IMPORT TRADE INDC'!$A:$L,5,0)</f>
        <v>1086</v>
      </c>
      <c r="Q141" s="6">
        <f>VLOOKUP($A:$A,'[1]DÜNYA IMPORT TRADE INDC'!$A:$L,6,0)</f>
        <v>32</v>
      </c>
      <c r="R141" s="6">
        <f>VLOOKUP($A:$A,'[1]DÜNYA IMPORT TRADE INDC'!$A:$L,7,0)</f>
        <v>27</v>
      </c>
      <c r="S141" s="6">
        <f>VLOOKUP($A:$A,'[1]DÜNYA IMPORT TRADE INDC'!$A:$L,8,0)</f>
        <v>110</v>
      </c>
      <c r="T141" s="6">
        <f t="shared" si="5"/>
        <v>9.5020476728943058E-3</v>
      </c>
      <c r="U141" s="6">
        <f>VLOOKUP($A:$A,'[1]DÜNYA IMPORT TRADE INDC'!$A:$L,10,0)</f>
        <v>3549</v>
      </c>
      <c r="V141" s="7" t="str">
        <f>VLOOKUP($A:$A,'[1]DÜNYA IMPORT TRADE INDC'!$A:$L,11,0)</f>
        <v>0.86</v>
      </c>
      <c r="W141" s="6" t="str">
        <f>VLOOKUP($A:$A,'[1]DÜNYA IMPORT TRADE INDC'!$A:$L,12,0)</f>
        <v>...</v>
      </c>
      <c r="X141" s="7">
        <f>VLOOKUP(A:A,'[1]DÜNYA YILLAR İHRACAT MİKTARI'!A:F,2,0)</f>
        <v>1</v>
      </c>
      <c r="Y141" s="7">
        <f>VLOOKUP(A:A,'[1]DÜNYA YILLAR İHRACATI'!A:G,2,0)</f>
        <v>2</v>
      </c>
      <c r="Z141" s="7">
        <f>VLOOKUP(A:A,'[1]DÜNYA YILLAR İHRACAT MİKTARI'!A:F,3,0)</f>
        <v>133</v>
      </c>
      <c r="AA141" s="7">
        <f>VLOOKUP(A:A,'[1]DÜNYA YILLAR İHRACATI'!A:G,3,0)</f>
        <v>13</v>
      </c>
      <c r="AB141" s="7">
        <f>VLOOKUP(A:A,'[1]DÜNYA YILLAR İHRACAT MİKTARI'!A:F,4,0)</f>
        <v>60</v>
      </c>
      <c r="AC141" s="7">
        <f>VLOOKUP(A:A,'[1]DÜNYA YILLAR İHRACATI'!A:G,4,0)</f>
        <v>74</v>
      </c>
      <c r="AD141" s="7">
        <f>VLOOKUP(A:A,'[1]DÜNYA YILLAR İHRACAT MİKTARI'!A:F,5,0)</f>
        <v>12</v>
      </c>
      <c r="AE141" s="7">
        <f>VLOOKUP(A:A,'[1]DÜNYA YILLAR İHRACATI'!A:G,5,0)</f>
        <v>6</v>
      </c>
      <c r="AF141" s="7">
        <f>VLOOKUP(A:A,'[1]DÜNYA YILLAR İHRACAT MİKTARI'!A:F,6,0)</f>
        <v>0</v>
      </c>
      <c r="AG141" s="7">
        <f>VLOOKUP(A:A,'[1]DÜNYA YILLAR İHRACATI'!A:G,6,0)</f>
        <v>0</v>
      </c>
      <c r="AH141" s="7">
        <f>VLOOKUP(A:A,'[1]DÜNYA YILLAR İHRACATI'!A:G,7,0)</f>
        <v>-100</v>
      </c>
      <c r="AI141" s="7" t="e">
        <f>VLOOKUP(A:A,'[1]DÜNYA EXPORT TRADE INDC'!A:L,2,0)</f>
        <v>#N/A</v>
      </c>
      <c r="AJ141" s="7" t="e">
        <f>VLOOKUP(A:A,'[1]DÜNYA EXPORT TRADE INDC'!A:L,3,0)</f>
        <v>#N/A</v>
      </c>
      <c r="AK141" s="7" t="e">
        <f>VLOOKUP(A:A,'[1]DÜNYA EXPORT TRADE INDC'!A:L,4,0)</f>
        <v>#N/A</v>
      </c>
      <c r="AL141" s="7" t="e">
        <f>VLOOKUP(A:A,'[1]DÜNYA EXPORT TRADE INDC'!A:L,6,0)</f>
        <v>#N/A</v>
      </c>
      <c r="AM141" s="7" t="e">
        <f>VLOOKUP(A:A,'[1]DÜNYA EXPORT TRADE INDC'!A:L,7,0)</f>
        <v>#N/A</v>
      </c>
      <c r="AN141" s="7" t="e">
        <f>VLOOKUP(A:A,'[1]DÜNYA EXPORT TRADE INDC'!A:L,8,0)</f>
        <v>#N/A</v>
      </c>
      <c r="AO141" s="7" t="e">
        <f>VLOOKUP(A:A,'[1]DÜNYA EXPORT TRADE INDC'!A:L,9,0)</f>
        <v>#N/A</v>
      </c>
      <c r="AP141" s="7" t="e">
        <f>VLOOKUP(A:A,'[1]DÜNYA EXPORT TRADE INDC'!A:L,10,0)</f>
        <v>#N/A</v>
      </c>
      <c r="AQ141" s="7" t="e">
        <f>VLOOKUP(A:A,'[1]DÜNYA EXPORT TRADE INDC'!A:L,11,0)</f>
        <v>#N/A</v>
      </c>
      <c r="AR141" s="7" t="e">
        <f>VLOOKUP(A:A,'[1]DÜNYA EXPORT TRADE INDC'!A:L,12,0)</f>
        <v>#N/A</v>
      </c>
      <c r="AS141" s="7" t="e">
        <f>VLOOKUP(A:A,'[1]TÜRKİYE YILLAR İHRACAT'!A:G,2,0)</f>
        <v>#N/A</v>
      </c>
      <c r="AT141" s="7" t="e">
        <f>VLOOKUP(A:A,'[1]TÜRKİYE YILLAR İHRACAT'!A:G,3,0)</f>
        <v>#N/A</v>
      </c>
      <c r="AU141" s="7" t="e">
        <f>VLOOKUP(A:A,'[1]TÜRKİYE YILLAR İHRACAT'!A:G,4,0)</f>
        <v>#N/A</v>
      </c>
      <c r="AV141" s="7" t="e">
        <f>VLOOKUP(A:A,'[1]TÜRKİYE YILLAR İHRACAT'!A:G,5,0)</f>
        <v>#N/A</v>
      </c>
      <c r="AW141" s="7" t="e">
        <f>VLOOKUP(A:A,'[1]TÜRKİYE YILLAR İHRACAT'!A:G,6,0)</f>
        <v>#N/A</v>
      </c>
      <c r="AX141" s="7" t="e">
        <f>VLOOKUP(A:A,'[1]TÜRKİYE YILLAR İHRACAT'!A:G,7,0)</f>
        <v>#N/A</v>
      </c>
    </row>
    <row r="142" spans="1:50" x14ac:dyDescent="0.25">
      <c r="A142" s="8" t="s">
        <v>172</v>
      </c>
      <c r="B142" s="5">
        <f>VLOOKUP(A:A,'[1]DÜNYA YILLAR İTHALAT MİKTARI'!A:F,2,0)</f>
        <v>1904</v>
      </c>
      <c r="C142" s="5">
        <v>2796</v>
      </c>
      <c r="D142" s="5">
        <f>VLOOKUP(A:A,'[1]DÜNYA YILLAR İTHALAT MİKTARI'!A:F,3,0)</f>
        <v>1905</v>
      </c>
      <c r="E142" s="5">
        <v>2855</v>
      </c>
      <c r="F142" s="5">
        <f>VLOOKUP(A:A,'[1]DÜNYA YILLAR İTHALAT MİKTARI'!A:F,4,0)</f>
        <v>2464</v>
      </c>
      <c r="G142" s="5">
        <v>3362</v>
      </c>
      <c r="H142" s="5">
        <f>VLOOKUP(A:A,'[1]DÜNYA YILLAR İTHALAT MİKTARI'!A:F,5,0)</f>
        <v>2390</v>
      </c>
      <c r="I142" s="5">
        <v>3599</v>
      </c>
      <c r="J142" s="5">
        <f>VLOOKUP(A:A,'[1]DÜNYA YILLAR İTHALAT MİKTARI'!A:F,6,0)</f>
        <v>1157</v>
      </c>
      <c r="K142" s="5">
        <v>1032</v>
      </c>
      <c r="L142" s="6">
        <f t="shared" si="4"/>
        <v>-71.325368157821629</v>
      </c>
      <c r="M142" s="6">
        <f>VLOOKUP($A:$A,'[1]DÜNYA IMPORT TRADE INDC'!$A:$L,2,0)</f>
        <v>1032</v>
      </c>
      <c r="N142" s="6">
        <f>VLOOKUP($A:$A,'[1]DÜNYA IMPORT TRADE INDC'!$A:$L,3,0)</f>
        <v>39389</v>
      </c>
      <c r="O142" s="6">
        <f>VLOOKUP($A:$A,'[1]DÜNYA IMPORT TRADE INDC'!$A:$L,4,0)</f>
        <v>0</v>
      </c>
      <c r="P142" s="6">
        <f>VLOOKUP($A:$A,'[1]DÜNYA IMPORT TRADE INDC'!$A:$L,5,0)</f>
        <v>0</v>
      </c>
      <c r="Q142" s="6">
        <f>VLOOKUP($A:$A,'[1]DÜNYA IMPORT TRADE INDC'!$A:$L,6,0)</f>
        <v>-15</v>
      </c>
      <c r="R142" s="6">
        <f>VLOOKUP($A:$A,'[1]DÜNYA IMPORT TRADE INDC'!$A:$L,7,0)</f>
        <v>-13</v>
      </c>
      <c r="S142" s="6">
        <f>VLOOKUP($A:$A,'[1]DÜNYA IMPORT TRADE INDC'!$A:$L,8,0)</f>
        <v>-61</v>
      </c>
      <c r="T142" s="6">
        <f t="shared" si="5"/>
        <v>9.4836684704322285E-3</v>
      </c>
      <c r="U142" s="6">
        <f>VLOOKUP($A:$A,'[1]DÜNYA IMPORT TRADE INDC'!$A:$L,10,0)</f>
        <v>1799</v>
      </c>
      <c r="V142" s="7" t="str">
        <f>VLOOKUP($A:$A,'[1]DÜNYA IMPORT TRADE INDC'!$A:$L,11,0)</f>
        <v>0.17</v>
      </c>
      <c r="W142" s="6">
        <f>VLOOKUP($A:$A,'[1]DÜNYA IMPORT TRADE INDC'!$A:$L,12,0)</f>
        <v>42438</v>
      </c>
      <c r="X142" s="7">
        <f>VLOOKUP(A:A,'[1]DÜNYA YILLAR İHRACAT MİKTARI'!A:F,2,0)</f>
        <v>173350</v>
      </c>
      <c r="Y142" s="7">
        <f>VLOOKUP(A:A,'[1]DÜNYA YILLAR İHRACATI'!A:G,2,0)</f>
        <v>62206</v>
      </c>
      <c r="Z142" s="7">
        <f>VLOOKUP(A:A,'[1]DÜNYA YILLAR İHRACAT MİKTARI'!A:F,3,0)</f>
        <v>177609</v>
      </c>
      <c r="AA142" s="7">
        <f>VLOOKUP(A:A,'[1]DÜNYA YILLAR İHRACATI'!A:G,3,0)</f>
        <v>65345</v>
      </c>
      <c r="AB142" s="7">
        <f>VLOOKUP(A:A,'[1]DÜNYA YILLAR İHRACAT MİKTARI'!A:F,4,0)</f>
        <v>112328</v>
      </c>
      <c r="AC142" s="7">
        <f>VLOOKUP(A:A,'[1]DÜNYA YILLAR İHRACATI'!A:G,4,0)</f>
        <v>45034</v>
      </c>
      <c r="AD142" s="7">
        <f>VLOOKUP(A:A,'[1]DÜNYA YILLAR İHRACAT MİKTARI'!A:F,5,0)</f>
        <v>195282</v>
      </c>
      <c r="AE142" s="7">
        <f>VLOOKUP(A:A,'[1]DÜNYA YILLAR İHRACATI'!A:G,5,0)</f>
        <v>63271</v>
      </c>
      <c r="AF142" s="7" t="str">
        <f>VLOOKUP(A:A,'[1]DÜNYA YILLAR İHRACAT MİKTARI'!A:F,6,0)</f>
        <v>No Quantity</v>
      </c>
      <c r="AG142" s="7">
        <f>VLOOKUP(A:A,'[1]DÜNYA YILLAR İHRACATI'!A:G,6,0)</f>
        <v>40422</v>
      </c>
      <c r="AH142" s="7">
        <f>VLOOKUP(A:A,'[1]DÜNYA YILLAR İHRACATI'!A:G,7,0)</f>
        <v>-36.112911128321031</v>
      </c>
      <c r="AI142" s="7">
        <f>VLOOKUP(A:A,'[1]DÜNYA EXPORT TRADE INDC'!A:L,2,0)</f>
        <v>40421</v>
      </c>
      <c r="AJ142" s="7">
        <f>VLOOKUP(A:A,'[1]DÜNYA EXPORT TRADE INDC'!A:L,3,0)</f>
        <v>39389</v>
      </c>
      <c r="AK142" s="7">
        <f>VLOOKUP(A:A,'[1]DÜNYA EXPORT TRADE INDC'!A:L,4,0)</f>
        <v>0</v>
      </c>
      <c r="AL142" s="7">
        <f>VLOOKUP(A:A,'[1]DÜNYA EXPORT TRADE INDC'!A:L,6,0)</f>
        <v>0</v>
      </c>
      <c r="AM142" s="7">
        <f>VLOOKUP(A:A,'[1]DÜNYA EXPORT TRADE INDC'!A:L,7,0)</f>
        <v>-8</v>
      </c>
      <c r="AN142" s="7">
        <f>VLOOKUP(A:A,'[1]DÜNYA EXPORT TRADE INDC'!A:L,8,0)</f>
        <v>-5</v>
      </c>
      <c r="AO142" s="7">
        <f>VLOOKUP(A:A,'[1]DÜNYA EXPORT TRADE INDC'!A:L,9,0)</f>
        <v>-27</v>
      </c>
      <c r="AP142" s="7">
        <f>VLOOKUP(A:A,'[1]DÜNYA EXPORT TRADE INDC'!A:L,10,0)</f>
        <v>0.4</v>
      </c>
      <c r="AQ142" s="7">
        <f>VLOOKUP(A:A,'[1]DÜNYA EXPORT TRADE INDC'!A:L,11,0)</f>
        <v>4450</v>
      </c>
      <c r="AR142" s="7" t="str">
        <f>VLOOKUP(A:A,'[1]DÜNYA EXPORT TRADE INDC'!A:L,12,0)</f>
        <v>0.4</v>
      </c>
      <c r="AS142" s="7">
        <f>VLOOKUP(A:A,'[1]TÜRKİYE YILLAR İHRACAT'!A:G,2,0)</f>
        <v>142</v>
      </c>
      <c r="AT142" s="7">
        <f>VLOOKUP(A:A,'[1]TÜRKİYE YILLAR İHRACAT'!A:G,3,0)</f>
        <v>424</v>
      </c>
      <c r="AU142" s="7">
        <f>VLOOKUP(A:A,'[1]TÜRKİYE YILLAR İHRACAT'!A:G,4,0)</f>
        <v>257</v>
      </c>
      <c r="AV142" s="7">
        <f>VLOOKUP(A:A,'[1]TÜRKİYE YILLAR İHRACAT'!A:G,5,0)</f>
        <v>165</v>
      </c>
      <c r="AW142" s="7">
        <f>VLOOKUP(A:A,'[1]TÜRKİYE YILLAR İHRACAT'!A:G,6,0)</f>
        <v>218</v>
      </c>
      <c r="AX142" s="7">
        <f>VLOOKUP(A:A,'[1]TÜRKİYE YILLAR İHRACAT'!A:G,7,0)</f>
        <v>32.121212121212125</v>
      </c>
    </row>
    <row r="143" spans="1:50" x14ac:dyDescent="0.25">
      <c r="A143" s="4" t="s">
        <v>173</v>
      </c>
      <c r="B143" s="5">
        <f>VLOOKUP(A:A,'[1]DÜNYA YILLAR İTHALAT MİKTARI'!A:F,2,0)</f>
        <v>934</v>
      </c>
      <c r="C143" s="5">
        <v>731</v>
      </c>
      <c r="D143" s="5">
        <f>VLOOKUP(A:A,'[1]DÜNYA YILLAR İTHALAT MİKTARI'!A:F,3,0)</f>
        <v>987</v>
      </c>
      <c r="E143" s="5">
        <v>680</v>
      </c>
      <c r="F143" s="5">
        <f>VLOOKUP(A:A,'[1]DÜNYA YILLAR İTHALAT MİKTARI'!A:F,4,0)</f>
        <v>1363</v>
      </c>
      <c r="G143" s="5">
        <v>1021</v>
      </c>
      <c r="H143" s="5">
        <f>VLOOKUP(A:A,'[1]DÜNYA YILLAR İTHALAT MİKTARI'!A:F,5,0)</f>
        <v>743</v>
      </c>
      <c r="I143" s="5">
        <v>611</v>
      </c>
      <c r="J143" s="5">
        <f>VLOOKUP(A:A,'[1]DÜNYA YILLAR İTHALAT MİKTARI'!A:F,6,0)</f>
        <v>1383</v>
      </c>
      <c r="K143" s="5">
        <v>1021</v>
      </c>
      <c r="L143" s="6">
        <f t="shared" si="4"/>
        <v>67.103109656301143</v>
      </c>
      <c r="M143" s="6">
        <f>VLOOKUP($A:$A,'[1]DÜNYA IMPORT TRADE INDC'!$A:$L,2,0)</f>
        <v>1021</v>
      </c>
      <c r="N143" s="6">
        <f>VLOOKUP($A:$A,'[1]DÜNYA IMPORT TRADE INDC'!$A:$L,3,0)</f>
        <v>17089</v>
      </c>
      <c r="O143" s="6">
        <f>VLOOKUP($A:$A,'[1]DÜNYA IMPORT TRADE INDC'!$A:$L,4,0)</f>
        <v>1383</v>
      </c>
      <c r="P143" s="6">
        <f>VLOOKUP($A:$A,'[1]DÜNYA IMPORT TRADE INDC'!$A:$L,5,0)</f>
        <v>738</v>
      </c>
      <c r="Q143" s="6">
        <f>VLOOKUP($A:$A,'[1]DÜNYA IMPORT TRADE INDC'!$A:$L,6,0)</f>
        <v>6</v>
      </c>
      <c r="R143" s="6">
        <f>VLOOKUP($A:$A,'[1]DÜNYA IMPORT TRADE INDC'!$A:$L,7,0)</f>
        <v>5</v>
      </c>
      <c r="S143" s="6">
        <f>VLOOKUP($A:$A,'[1]DÜNYA IMPORT TRADE INDC'!$A:$L,8,0)</f>
        <v>67</v>
      </c>
      <c r="T143" s="6">
        <f t="shared" si="5"/>
        <v>9.3825828568908001E-3</v>
      </c>
      <c r="U143" s="6">
        <f>VLOOKUP($A:$A,'[1]DÜNYA IMPORT TRADE INDC'!$A:$L,10,0)</f>
        <v>2537</v>
      </c>
      <c r="V143" s="7" t="str">
        <f>VLOOKUP($A:$A,'[1]DÜNYA IMPORT TRADE INDC'!$A:$L,11,0)</f>
        <v>0.15</v>
      </c>
      <c r="W143" s="7" t="str">
        <f>VLOOKUP($A:$A,'[1]DÜNYA IMPORT TRADE INDC'!$A:$L,12,0)</f>
        <v>0.1</v>
      </c>
      <c r="X143" s="7">
        <f>VLOOKUP(A:A,'[1]DÜNYA YILLAR İHRACAT MİKTARI'!A:F,2,0)</f>
        <v>5176</v>
      </c>
      <c r="Y143" s="7">
        <f>VLOOKUP(A:A,'[1]DÜNYA YILLAR İHRACATI'!A:G,2,0)</f>
        <v>1723</v>
      </c>
      <c r="Z143" s="7">
        <f>VLOOKUP(A:A,'[1]DÜNYA YILLAR İHRACAT MİKTARI'!A:F,3,0)</f>
        <v>2447</v>
      </c>
      <c r="AA143" s="7">
        <f>VLOOKUP(A:A,'[1]DÜNYA YILLAR İHRACATI'!A:G,3,0)</f>
        <v>1090</v>
      </c>
      <c r="AB143" s="7">
        <f>VLOOKUP(A:A,'[1]DÜNYA YILLAR İHRACAT MİKTARI'!A:F,4,0)</f>
        <v>16526</v>
      </c>
      <c r="AC143" s="7">
        <f>VLOOKUP(A:A,'[1]DÜNYA YILLAR İHRACATI'!A:G,4,0)</f>
        <v>5615</v>
      </c>
      <c r="AD143" s="7">
        <f>VLOOKUP(A:A,'[1]DÜNYA YILLAR İHRACAT MİKTARI'!A:F,5,0)</f>
        <v>21429</v>
      </c>
      <c r="AE143" s="7">
        <f>VLOOKUP(A:A,'[1]DÜNYA YILLAR İHRACATI'!A:G,5,0)</f>
        <v>7015</v>
      </c>
      <c r="AF143" s="7">
        <f>VLOOKUP(A:A,'[1]DÜNYA YILLAR İHRACAT MİKTARI'!A:F,6,0)</f>
        <v>62448</v>
      </c>
      <c r="AG143" s="7">
        <f>VLOOKUP(A:A,'[1]DÜNYA YILLAR İHRACATI'!A:G,6,0)</f>
        <v>18110</v>
      </c>
      <c r="AH143" s="7">
        <f>VLOOKUP(A:A,'[1]DÜNYA YILLAR İHRACATI'!A:G,7,0)</f>
        <v>158.16108339272986</v>
      </c>
      <c r="AI143" s="7">
        <f>VLOOKUP(A:A,'[1]DÜNYA EXPORT TRADE INDC'!A:L,2,0)</f>
        <v>18110</v>
      </c>
      <c r="AJ143" s="7">
        <f>VLOOKUP(A:A,'[1]DÜNYA EXPORT TRADE INDC'!A:L,3,0)</f>
        <v>17089</v>
      </c>
      <c r="AK143" s="7">
        <f>VLOOKUP(A:A,'[1]DÜNYA EXPORT TRADE INDC'!A:L,4,0)</f>
        <v>62448</v>
      </c>
      <c r="AL143" s="7">
        <f>VLOOKUP(A:A,'[1]DÜNYA EXPORT TRADE INDC'!A:L,6,0)</f>
        <v>290</v>
      </c>
      <c r="AM143" s="7">
        <f>VLOOKUP(A:A,'[1]DÜNYA EXPORT TRADE INDC'!A:L,7,0)</f>
        <v>93</v>
      </c>
      <c r="AN143" s="7">
        <f>VLOOKUP(A:A,'[1]DÜNYA EXPORT TRADE INDC'!A:L,8,0)</f>
        <v>104</v>
      </c>
      <c r="AO143" s="7">
        <f>VLOOKUP(A:A,'[1]DÜNYA EXPORT TRADE INDC'!A:L,9,0)</f>
        <v>158</v>
      </c>
      <c r="AP143" s="7">
        <f>VLOOKUP(A:A,'[1]DÜNYA EXPORT TRADE INDC'!A:L,10,0)</f>
        <v>0.2</v>
      </c>
      <c r="AQ143" s="7">
        <f>VLOOKUP(A:A,'[1]DÜNYA EXPORT TRADE INDC'!A:L,11,0)</f>
        <v>3668</v>
      </c>
      <c r="AR143" s="7" t="str">
        <f>VLOOKUP(A:A,'[1]DÜNYA EXPORT TRADE INDC'!A:L,12,0)</f>
        <v>0.29</v>
      </c>
      <c r="AS143" s="7">
        <f>VLOOKUP(A:A,'[1]TÜRKİYE YILLAR İHRACAT'!A:G,2,0)</f>
        <v>0</v>
      </c>
      <c r="AT143" s="7">
        <f>VLOOKUP(A:A,'[1]TÜRKİYE YILLAR İHRACAT'!A:G,3,0)</f>
        <v>0</v>
      </c>
      <c r="AU143" s="7">
        <f>VLOOKUP(A:A,'[1]TÜRKİYE YILLAR İHRACAT'!A:G,4,0)</f>
        <v>0</v>
      </c>
      <c r="AV143" s="7">
        <f>VLOOKUP(A:A,'[1]TÜRKİYE YILLAR İHRACAT'!A:G,5,0)</f>
        <v>6</v>
      </c>
      <c r="AW143" s="7">
        <f>VLOOKUP(A:A,'[1]TÜRKİYE YILLAR İHRACAT'!A:G,6,0)</f>
        <v>2</v>
      </c>
      <c r="AX143" s="7">
        <f>VLOOKUP(A:A,'[1]TÜRKİYE YILLAR İHRACAT'!A:G,7,0)</f>
        <v>-66.666666666666657</v>
      </c>
    </row>
    <row r="144" spans="1:50" x14ac:dyDescent="0.25">
      <c r="A144" s="8" t="s">
        <v>174</v>
      </c>
      <c r="B144" s="5">
        <f>VLOOKUP(A:A,'[1]DÜNYA YILLAR İTHALAT MİKTARI'!A:F,2,0)</f>
        <v>0</v>
      </c>
      <c r="C144" s="5"/>
      <c r="D144" s="5">
        <f>VLOOKUP(A:A,'[1]DÜNYA YILLAR İTHALAT MİKTARI'!A:F,3,0)</f>
        <v>0</v>
      </c>
      <c r="E144" s="5"/>
      <c r="F144" s="5">
        <f>VLOOKUP(A:A,'[1]DÜNYA YILLAR İTHALAT MİKTARI'!A:F,4,0)</f>
        <v>0</v>
      </c>
      <c r="G144" s="5"/>
      <c r="H144" s="5">
        <f>VLOOKUP(A:A,'[1]DÜNYA YILLAR İTHALAT MİKTARI'!A:F,5,0)</f>
        <v>1084</v>
      </c>
      <c r="I144" s="5">
        <v>1618</v>
      </c>
      <c r="J144" s="5">
        <f>VLOOKUP(A:A,'[1]DÜNYA YILLAR İTHALAT MİKTARI'!A:F,6,0)</f>
        <v>2039</v>
      </c>
      <c r="K144" s="5">
        <v>973</v>
      </c>
      <c r="L144" s="6">
        <f t="shared" si="4"/>
        <v>-39.864029666254638</v>
      </c>
      <c r="M144" s="6">
        <f>VLOOKUP($A:$A,'[1]DÜNYA IMPORT TRADE INDC'!$A:$L,2,0)</f>
        <v>973</v>
      </c>
      <c r="N144" s="6">
        <f>VLOOKUP($A:$A,'[1]DÜNYA IMPORT TRADE INDC'!$A:$L,3,0)</f>
        <v>-973</v>
      </c>
      <c r="O144" s="6">
        <f>VLOOKUP($A:$A,'[1]DÜNYA IMPORT TRADE INDC'!$A:$L,4,0)</f>
        <v>2039</v>
      </c>
      <c r="P144" s="6">
        <f>VLOOKUP($A:$A,'[1]DÜNYA IMPORT TRADE INDC'!$A:$L,5,0)</f>
        <v>477</v>
      </c>
      <c r="Q144" s="6">
        <f>VLOOKUP($A:$A,'[1]DÜNYA IMPORT TRADE INDC'!$A:$L,6,0)</f>
        <v>0</v>
      </c>
      <c r="R144" s="6">
        <f>VLOOKUP($A:$A,'[1]DÜNYA IMPORT TRADE INDC'!$A:$L,7,0)</f>
        <v>28</v>
      </c>
      <c r="S144" s="6">
        <f>VLOOKUP($A:$A,'[1]DÜNYA IMPORT TRADE INDC'!$A:$L,8,0)</f>
        <v>13</v>
      </c>
      <c r="T144" s="6">
        <f t="shared" si="5"/>
        <v>8.9414819978009281E-3</v>
      </c>
      <c r="U144" s="6">
        <f>VLOOKUP($A:$A,'[1]DÜNYA IMPORT TRADE INDC'!$A:$L,10,0)</f>
        <v>4011</v>
      </c>
      <c r="V144" s="7" t="str">
        <f>VLOOKUP($A:$A,'[1]DÜNYA IMPORT TRADE INDC'!$A:$L,11,0)</f>
        <v>0.78</v>
      </c>
      <c r="W144" s="6">
        <f>VLOOKUP($A:$A,'[1]DÜNYA IMPORT TRADE INDC'!$A:$L,12,0)</f>
        <v>42588</v>
      </c>
      <c r="X144" s="7">
        <f>VLOOKUP(A:A,'[1]DÜNYA YILLAR İHRACAT MİKTARI'!A:F,2,0)</f>
        <v>0</v>
      </c>
      <c r="Y144" s="7">
        <f>VLOOKUP(A:A,'[1]DÜNYA YILLAR İHRACATI'!A:G,2,0)</f>
        <v>0</v>
      </c>
      <c r="Z144" s="7">
        <f>VLOOKUP(A:A,'[1]DÜNYA YILLAR İHRACAT MİKTARI'!A:F,3,0)</f>
        <v>0</v>
      </c>
      <c r="AA144" s="7">
        <f>VLOOKUP(A:A,'[1]DÜNYA YILLAR İHRACATI'!A:G,3,0)</f>
        <v>0</v>
      </c>
      <c r="AB144" s="7">
        <f>VLOOKUP(A:A,'[1]DÜNYA YILLAR İHRACAT MİKTARI'!A:F,4,0)</f>
        <v>0</v>
      </c>
      <c r="AC144" s="7">
        <f>VLOOKUP(A:A,'[1]DÜNYA YILLAR İHRACATI'!A:G,4,0)</f>
        <v>0</v>
      </c>
      <c r="AD144" s="7">
        <f>VLOOKUP(A:A,'[1]DÜNYA YILLAR İHRACAT MİKTARI'!A:F,5,0)</f>
        <v>3</v>
      </c>
      <c r="AE144" s="7">
        <f>VLOOKUP(A:A,'[1]DÜNYA YILLAR İHRACATI'!A:G,5,0)</f>
        <v>6</v>
      </c>
      <c r="AF144" s="7">
        <f>VLOOKUP(A:A,'[1]DÜNYA YILLAR İHRACAT MİKTARI'!A:F,6,0)</f>
        <v>0</v>
      </c>
      <c r="AG144" s="7">
        <f>VLOOKUP(A:A,'[1]DÜNYA YILLAR İHRACATI'!A:G,6,0)</f>
        <v>0</v>
      </c>
      <c r="AH144" s="7">
        <f>VLOOKUP(A:A,'[1]DÜNYA YILLAR İHRACATI'!A:G,7,0)</f>
        <v>-100</v>
      </c>
      <c r="AI144" s="7" t="e">
        <f>VLOOKUP(A:A,'[1]DÜNYA EXPORT TRADE INDC'!A:L,2,0)</f>
        <v>#N/A</v>
      </c>
      <c r="AJ144" s="7" t="e">
        <f>VLOOKUP(A:A,'[1]DÜNYA EXPORT TRADE INDC'!A:L,3,0)</f>
        <v>#N/A</v>
      </c>
      <c r="AK144" s="7" t="e">
        <f>VLOOKUP(A:A,'[1]DÜNYA EXPORT TRADE INDC'!A:L,4,0)</f>
        <v>#N/A</v>
      </c>
      <c r="AL144" s="7" t="e">
        <f>VLOOKUP(A:A,'[1]DÜNYA EXPORT TRADE INDC'!A:L,6,0)</f>
        <v>#N/A</v>
      </c>
      <c r="AM144" s="7" t="e">
        <f>VLOOKUP(A:A,'[1]DÜNYA EXPORT TRADE INDC'!A:L,7,0)</f>
        <v>#N/A</v>
      </c>
      <c r="AN144" s="7" t="e">
        <f>VLOOKUP(A:A,'[1]DÜNYA EXPORT TRADE INDC'!A:L,8,0)</f>
        <v>#N/A</v>
      </c>
      <c r="AO144" s="7" t="e">
        <f>VLOOKUP(A:A,'[1]DÜNYA EXPORT TRADE INDC'!A:L,9,0)</f>
        <v>#N/A</v>
      </c>
      <c r="AP144" s="7" t="e">
        <f>VLOOKUP(A:A,'[1]DÜNYA EXPORT TRADE INDC'!A:L,10,0)</f>
        <v>#N/A</v>
      </c>
      <c r="AQ144" s="7" t="e">
        <f>VLOOKUP(A:A,'[1]DÜNYA EXPORT TRADE INDC'!A:L,11,0)</f>
        <v>#N/A</v>
      </c>
      <c r="AR144" s="7" t="e">
        <f>VLOOKUP(A:A,'[1]DÜNYA EXPORT TRADE INDC'!A:L,12,0)</f>
        <v>#N/A</v>
      </c>
      <c r="AS144" s="7" t="e">
        <f>VLOOKUP(A:A,'[1]TÜRKİYE YILLAR İHRACAT'!A:G,2,0)</f>
        <v>#N/A</v>
      </c>
      <c r="AT144" s="7" t="e">
        <f>VLOOKUP(A:A,'[1]TÜRKİYE YILLAR İHRACAT'!A:G,3,0)</f>
        <v>#N/A</v>
      </c>
      <c r="AU144" s="7" t="e">
        <f>VLOOKUP(A:A,'[1]TÜRKİYE YILLAR İHRACAT'!A:G,4,0)</f>
        <v>#N/A</v>
      </c>
      <c r="AV144" s="7" t="e">
        <f>VLOOKUP(A:A,'[1]TÜRKİYE YILLAR İHRACAT'!A:G,5,0)</f>
        <v>#N/A</v>
      </c>
      <c r="AW144" s="7" t="e">
        <f>VLOOKUP(A:A,'[1]TÜRKİYE YILLAR İHRACAT'!A:G,6,0)</f>
        <v>#N/A</v>
      </c>
      <c r="AX144" s="7" t="e">
        <f>VLOOKUP(A:A,'[1]TÜRKİYE YILLAR İHRACAT'!A:G,7,0)</f>
        <v>#N/A</v>
      </c>
    </row>
    <row r="145" spans="1:50" x14ac:dyDescent="0.25">
      <c r="A145" s="4" t="s">
        <v>175</v>
      </c>
      <c r="B145" s="5">
        <f>VLOOKUP(A:A,'[1]DÜNYA YILLAR İTHALAT MİKTARI'!A:F,2,0)</f>
        <v>691</v>
      </c>
      <c r="C145" s="5">
        <v>868</v>
      </c>
      <c r="D145" s="5">
        <f>VLOOKUP(A:A,'[1]DÜNYA YILLAR İTHALAT MİKTARI'!A:F,3,0)</f>
        <v>359</v>
      </c>
      <c r="E145" s="5">
        <v>591</v>
      </c>
      <c r="F145" s="5">
        <f>VLOOKUP(A:A,'[1]DÜNYA YILLAR İTHALAT MİKTARI'!A:F,4,0)</f>
        <v>579</v>
      </c>
      <c r="G145" s="5">
        <v>961</v>
      </c>
      <c r="H145" s="5">
        <f>VLOOKUP(A:A,'[1]DÜNYA YILLAR İTHALAT MİKTARI'!A:F,5,0)</f>
        <v>498</v>
      </c>
      <c r="I145" s="5">
        <v>715</v>
      </c>
      <c r="J145" s="5">
        <f>VLOOKUP(A:A,'[1]DÜNYA YILLAR İTHALAT MİKTARI'!A:F,6,0)</f>
        <v>889</v>
      </c>
      <c r="K145" s="5">
        <v>903</v>
      </c>
      <c r="L145" s="6">
        <f t="shared" si="4"/>
        <v>26.293706293706293</v>
      </c>
      <c r="M145" s="6">
        <f>VLOOKUP($A:$A,'[1]DÜNYA IMPORT TRADE INDC'!$A:$L,2,0)</f>
        <v>903</v>
      </c>
      <c r="N145" s="6">
        <f>VLOOKUP($A:$A,'[1]DÜNYA IMPORT TRADE INDC'!$A:$L,3,0)</f>
        <v>-903</v>
      </c>
      <c r="O145" s="6">
        <f>VLOOKUP($A:$A,'[1]DÜNYA IMPORT TRADE INDC'!$A:$L,4,0)</f>
        <v>897</v>
      </c>
      <c r="P145" s="6">
        <f>VLOOKUP($A:$A,'[1]DÜNYA IMPORT TRADE INDC'!$A:$L,5,0)</f>
        <v>1007</v>
      </c>
      <c r="Q145" s="6">
        <f>VLOOKUP($A:$A,'[1]DÜNYA IMPORT TRADE INDC'!$A:$L,6,0)</f>
        <v>-4</v>
      </c>
      <c r="R145" s="6">
        <f>VLOOKUP($A:$A,'[1]DÜNYA IMPORT TRADE INDC'!$A:$L,7,0)</f>
        <v>2</v>
      </c>
      <c r="S145" s="6">
        <f>VLOOKUP($A:$A,'[1]DÜNYA IMPORT TRADE INDC'!$A:$L,8,0)</f>
        <v>-3</v>
      </c>
      <c r="T145" s="6">
        <f t="shared" si="5"/>
        <v>8.2982099116281991E-3</v>
      </c>
      <c r="U145" s="6">
        <f>VLOOKUP($A:$A,'[1]DÜNYA IMPORT TRADE INDC'!$A:$L,10,0)</f>
        <v>1331</v>
      </c>
      <c r="V145" s="7">
        <f>VLOOKUP($A:$A,'[1]DÜNYA IMPORT TRADE INDC'!$A:$L,11,0)</f>
        <v>1</v>
      </c>
      <c r="W145" s="6" t="str">
        <f>VLOOKUP($A:$A,'[1]DÜNYA IMPORT TRADE INDC'!$A:$L,12,0)</f>
        <v>...</v>
      </c>
      <c r="X145" s="7">
        <f>VLOOKUP(A:A,'[1]DÜNYA YILLAR İHRACAT MİKTARI'!A:F,2,0)</f>
        <v>6</v>
      </c>
      <c r="Y145" s="7">
        <f>VLOOKUP(A:A,'[1]DÜNYA YILLAR İHRACATI'!A:G,2,0)</f>
        <v>380</v>
      </c>
      <c r="Z145" s="7">
        <f>VLOOKUP(A:A,'[1]DÜNYA YILLAR İHRACAT MİKTARI'!A:F,3,0)</f>
        <v>45</v>
      </c>
      <c r="AA145" s="7">
        <f>VLOOKUP(A:A,'[1]DÜNYA YILLAR İHRACATI'!A:G,3,0)</f>
        <v>67</v>
      </c>
      <c r="AB145" s="7">
        <f>VLOOKUP(A:A,'[1]DÜNYA YILLAR İHRACAT MİKTARI'!A:F,4,0)</f>
        <v>41</v>
      </c>
      <c r="AC145" s="7">
        <f>VLOOKUP(A:A,'[1]DÜNYA YILLAR İHRACATI'!A:G,4,0)</f>
        <v>81</v>
      </c>
      <c r="AD145" s="7">
        <f>VLOOKUP(A:A,'[1]DÜNYA YILLAR İHRACAT MİKTARI'!A:F,5,0)</f>
        <v>83</v>
      </c>
      <c r="AE145" s="7">
        <f>VLOOKUP(A:A,'[1]DÜNYA YILLAR İHRACATI'!A:G,5,0)</f>
        <v>19</v>
      </c>
      <c r="AF145" s="7">
        <f>VLOOKUP(A:A,'[1]DÜNYA YILLAR İHRACAT MİKTARI'!A:F,6,0)</f>
        <v>0</v>
      </c>
      <c r="AG145" s="7">
        <f>VLOOKUP(A:A,'[1]DÜNYA YILLAR İHRACATI'!A:G,6,0)</f>
        <v>0</v>
      </c>
      <c r="AH145" s="7">
        <f>VLOOKUP(A:A,'[1]DÜNYA YILLAR İHRACATI'!A:G,7,0)</f>
        <v>-100</v>
      </c>
      <c r="AI145" s="7" t="e">
        <f>VLOOKUP(A:A,'[1]DÜNYA EXPORT TRADE INDC'!A:L,2,0)</f>
        <v>#N/A</v>
      </c>
      <c r="AJ145" s="7" t="e">
        <f>VLOOKUP(A:A,'[1]DÜNYA EXPORT TRADE INDC'!A:L,3,0)</f>
        <v>#N/A</v>
      </c>
      <c r="AK145" s="7" t="e">
        <f>VLOOKUP(A:A,'[1]DÜNYA EXPORT TRADE INDC'!A:L,4,0)</f>
        <v>#N/A</v>
      </c>
      <c r="AL145" s="7" t="e">
        <f>VLOOKUP(A:A,'[1]DÜNYA EXPORT TRADE INDC'!A:L,6,0)</f>
        <v>#N/A</v>
      </c>
      <c r="AM145" s="7" t="e">
        <f>VLOOKUP(A:A,'[1]DÜNYA EXPORT TRADE INDC'!A:L,7,0)</f>
        <v>#N/A</v>
      </c>
      <c r="AN145" s="7" t="e">
        <f>VLOOKUP(A:A,'[1]DÜNYA EXPORT TRADE INDC'!A:L,8,0)</f>
        <v>#N/A</v>
      </c>
      <c r="AO145" s="7" t="e">
        <f>VLOOKUP(A:A,'[1]DÜNYA EXPORT TRADE INDC'!A:L,9,0)</f>
        <v>#N/A</v>
      </c>
      <c r="AP145" s="7" t="e">
        <f>VLOOKUP(A:A,'[1]DÜNYA EXPORT TRADE INDC'!A:L,10,0)</f>
        <v>#N/A</v>
      </c>
      <c r="AQ145" s="7" t="e">
        <f>VLOOKUP(A:A,'[1]DÜNYA EXPORT TRADE INDC'!A:L,11,0)</f>
        <v>#N/A</v>
      </c>
      <c r="AR145" s="7" t="e">
        <f>VLOOKUP(A:A,'[1]DÜNYA EXPORT TRADE INDC'!A:L,12,0)</f>
        <v>#N/A</v>
      </c>
      <c r="AS145" s="7" t="e">
        <f>VLOOKUP(A:A,'[1]TÜRKİYE YILLAR İHRACAT'!A:G,2,0)</f>
        <v>#N/A</v>
      </c>
      <c r="AT145" s="7" t="e">
        <f>VLOOKUP(A:A,'[1]TÜRKİYE YILLAR İHRACAT'!A:G,3,0)</f>
        <v>#N/A</v>
      </c>
      <c r="AU145" s="7" t="e">
        <f>VLOOKUP(A:A,'[1]TÜRKİYE YILLAR İHRACAT'!A:G,4,0)</f>
        <v>#N/A</v>
      </c>
      <c r="AV145" s="7" t="e">
        <f>VLOOKUP(A:A,'[1]TÜRKİYE YILLAR İHRACAT'!A:G,5,0)</f>
        <v>#N/A</v>
      </c>
      <c r="AW145" s="7" t="e">
        <f>VLOOKUP(A:A,'[1]TÜRKİYE YILLAR İHRACAT'!A:G,6,0)</f>
        <v>#N/A</v>
      </c>
      <c r="AX145" s="7" t="e">
        <f>VLOOKUP(A:A,'[1]TÜRKİYE YILLAR İHRACAT'!A:G,7,0)</f>
        <v>#N/A</v>
      </c>
    </row>
    <row r="146" spans="1:50" x14ac:dyDescent="0.25">
      <c r="A146" s="8" t="s">
        <v>176</v>
      </c>
      <c r="B146" s="5">
        <f>VLOOKUP(A:A,'[1]DÜNYA YILLAR İTHALAT MİKTARI'!A:F,2,0)</f>
        <v>3144</v>
      </c>
      <c r="C146" s="5">
        <v>1402</v>
      </c>
      <c r="D146" s="5">
        <f>VLOOKUP(A:A,'[1]DÜNYA YILLAR İTHALAT MİKTARI'!A:F,3,0)</f>
        <v>2438</v>
      </c>
      <c r="E146" s="5">
        <v>4092</v>
      </c>
      <c r="F146" s="5">
        <f>VLOOKUP(A:A,'[1]DÜNYA YILLAR İTHALAT MİKTARI'!A:F,4,0)</f>
        <v>1897</v>
      </c>
      <c r="G146" s="5">
        <v>1823</v>
      </c>
      <c r="H146" s="5">
        <f>VLOOKUP(A:A,'[1]DÜNYA YILLAR İTHALAT MİKTARI'!A:F,5,0)</f>
        <v>1317</v>
      </c>
      <c r="I146" s="5">
        <v>1396</v>
      </c>
      <c r="J146" s="5">
        <f>VLOOKUP(A:A,'[1]DÜNYA YILLAR İTHALAT MİKTARI'!A:F,6,0)</f>
        <v>2383</v>
      </c>
      <c r="K146" s="5">
        <v>900</v>
      </c>
      <c r="L146" s="6">
        <f t="shared" si="4"/>
        <v>-35.53008595988539</v>
      </c>
      <c r="M146" s="6">
        <f>VLOOKUP($A:$A,'[1]DÜNYA IMPORT TRADE INDC'!$A:$L,2,0)</f>
        <v>900</v>
      </c>
      <c r="N146" s="6">
        <f>VLOOKUP($A:$A,'[1]DÜNYA IMPORT TRADE INDC'!$A:$L,3,0)</f>
        <v>453</v>
      </c>
      <c r="O146" s="6">
        <f>VLOOKUP($A:$A,'[1]DÜNYA IMPORT TRADE INDC'!$A:$L,4,0)</f>
        <v>2383</v>
      </c>
      <c r="P146" s="6">
        <f>VLOOKUP($A:$A,'[1]DÜNYA IMPORT TRADE INDC'!$A:$L,5,0)</f>
        <v>378</v>
      </c>
      <c r="Q146" s="6">
        <f>VLOOKUP($A:$A,'[1]DÜNYA IMPORT TRADE INDC'!$A:$L,6,0)</f>
        <v>-27</v>
      </c>
      <c r="R146" s="6">
        <f>VLOOKUP($A:$A,'[1]DÜNYA IMPORT TRADE INDC'!$A:$L,7,0)</f>
        <v>-23</v>
      </c>
      <c r="S146" s="6">
        <f>VLOOKUP($A:$A,'[1]DÜNYA IMPORT TRADE INDC'!$A:$L,8,0)</f>
        <v>-49</v>
      </c>
      <c r="T146" s="6">
        <f t="shared" si="5"/>
        <v>8.2706411079350832E-3</v>
      </c>
      <c r="U146" s="6">
        <f>VLOOKUP($A:$A,'[1]DÜNYA IMPORT TRADE INDC'!$A:$L,10,0)</f>
        <v>2645</v>
      </c>
      <c r="V146" s="7" t="str">
        <f>VLOOKUP($A:$A,'[1]DÜNYA IMPORT TRADE INDC'!$A:$L,11,0)</f>
        <v>0.49</v>
      </c>
      <c r="W146" s="6">
        <f>VLOOKUP($A:$A,'[1]DÜNYA IMPORT TRADE INDC'!$A:$L,12,0)</f>
        <v>42472</v>
      </c>
      <c r="X146" s="7">
        <f>VLOOKUP(A:A,'[1]DÜNYA YILLAR İHRACAT MİKTARI'!A:F,2,0)</f>
        <v>69</v>
      </c>
      <c r="Y146" s="7">
        <f>VLOOKUP(A:A,'[1]DÜNYA YILLAR İHRACATI'!A:G,2,0)</f>
        <v>58</v>
      </c>
      <c r="Z146" s="7">
        <f>VLOOKUP(A:A,'[1]DÜNYA YILLAR İHRACAT MİKTARI'!A:F,3,0)</f>
        <v>2</v>
      </c>
      <c r="AA146" s="7">
        <f>VLOOKUP(A:A,'[1]DÜNYA YILLAR İHRACATI'!A:G,3,0)</f>
        <v>26</v>
      </c>
      <c r="AB146" s="7">
        <f>VLOOKUP(A:A,'[1]DÜNYA YILLAR İHRACAT MİKTARI'!A:F,4,0)</f>
        <v>301</v>
      </c>
      <c r="AC146" s="7">
        <f>VLOOKUP(A:A,'[1]DÜNYA YILLAR İHRACATI'!A:G,4,0)</f>
        <v>837</v>
      </c>
      <c r="AD146" s="7">
        <f>VLOOKUP(A:A,'[1]DÜNYA YILLAR İHRACAT MİKTARI'!A:F,5,0)</f>
        <v>0</v>
      </c>
      <c r="AE146" s="7">
        <f>VLOOKUP(A:A,'[1]DÜNYA YILLAR İHRACATI'!A:G,5,0)</f>
        <v>0</v>
      </c>
      <c r="AF146" s="7">
        <f>VLOOKUP(A:A,'[1]DÜNYA YILLAR İHRACAT MİKTARI'!A:F,6,0)</f>
        <v>1415</v>
      </c>
      <c r="AG146" s="7">
        <f>VLOOKUP(A:A,'[1]DÜNYA YILLAR İHRACATI'!A:G,6,0)</f>
        <v>1353</v>
      </c>
      <c r="AH146" s="7" t="e">
        <f>VLOOKUP(A:A,'[1]DÜNYA YILLAR İHRACATI'!A:G,7,0)</f>
        <v>#DIV/0!</v>
      </c>
      <c r="AI146" s="7">
        <f>VLOOKUP(A:A,'[1]DÜNYA EXPORT TRADE INDC'!A:L,2,0)</f>
        <v>1353</v>
      </c>
      <c r="AJ146" s="7">
        <f>VLOOKUP(A:A,'[1]DÜNYA EXPORT TRADE INDC'!A:L,3,0)</f>
        <v>453</v>
      </c>
      <c r="AK146" s="7">
        <f>VLOOKUP(A:A,'[1]DÜNYA EXPORT TRADE INDC'!A:L,4,0)</f>
        <v>1418</v>
      </c>
      <c r="AL146" s="7">
        <f>VLOOKUP(A:A,'[1]DÜNYA EXPORT TRADE INDC'!A:L,6,0)</f>
        <v>954</v>
      </c>
      <c r="AM146" s="7">
        <f>VLOOKUP(A:A,'[1]DÜNYA EXPORT TRADE INDC'!A:L,7,0)</f>
        <v>-4</v>
      </c>
      <c r="AN146" s="7">
        <f>VLOOKUP(A:A,'[1]DÜNYA EXPORT TRADE INDC'!A:L,8,0)</f>
        <v>-7</v>
      </c>
      <c r="AO146" s="7">
        <f>VLOOKUP(A:A,'[1]DÜNYA EXPORT TRADE INDC'!A:L,9,0)</f>
        <v>-7</v>
      </c>
      <c r="AP146" s="7">
        <f>VLOOKUP(A:A,'[1]DÜNYA EXPORT TRADE INDC'!A:L,10,0)</f>
        <v>0</v>
      </c>
      <c r="AQ146" s="7">
        <f>VLOOKUP(A:A,'[1]DÜNYA EXPORT TRADE INDC'!A:L,11,0)</f>
        <v>8170</v>
      </c>
      <c r="AR146" s="7" t="str">
        <f>VLOOKUP(A:A,'[1]DÜNYA EXPORT TRADE INDC'!A:L,12,0)</f>
        <v>0.29</v>
      </c>
      <c r="AS146" s="7">
        <f>VLOOKUP(A:A,'[1]TÜRKİYE YILLAR İHRACAT'!A:G,2,0)</f>
        <v>0</v>
      </c>
      <c r="AT146" s="7">
        <f>VLOOKUP(A:A,'[1]TÜRKİYE YILLAR İHRACAT'!A:G,3,0)</f>
        <v>0</v>
      </c>
      <c r="AU146" s="7">
        <f>VLOOKUP(A:A,'[1]TÜRKİYE YILLAR İHRACAT'!A:G,4,0)</f>
        <v>0</v>
      </c>
      <c r="AV146" s="7">
        <f>VLOOKUP(A:A,'[1]TÜRKİYE YILLAR İHRACAT'!A:G,5,0)</f>
        <v>6</v>
      </c>
      <c r="AW146" s="7">
        <f>VLOOKUP(A:A,'[1]TÜRKİYE YILLAR İHRACAT'!A:G,6,0)</f>
        <v>0</v>
      </c>
      <c r="AX146" s="7">
        <f>VLOOKUP(A:A,'[1]TÜRKİYE YILLAR İHRACAT'!A:G,7,0)</f>
        <v>-100</v>
      </c>
    </row>
    <row r="147" spans="1:50" ht="31.5" x14ac:dyDescent="0.25">
      <c r="A147" s="4" t="s">
        <v>177</v>
      </c>
      <c r="B147" s="5">
        <f>VLOOKUP(A:A,'[1]DÜNYA YILLAR İTHALAT MİKTARI'!A:F,2,0)</f>
        <v>966</v>
      </c>
      <c r="C147" s="5">
        <v>1174</v>
      </c>
      <c r="D147" s="5">
        <f>VLOOKUP(A:A,'[1]DÜNYA YILLAR İTHALAT MİKTARI'!A:F,3,0)</f>
        <v>765</v>
      </c>
      <c r="E147" s="5">
        <v>1184</v>
      </c>
      <c r="F147" s="5">
        <f>VLOOKUP(A:A,'[1]DÜNYA YILLAR İTHALAT MİKTARI'!A:F,4,0)</f>
        <v>799</v>
      </c>
      <c r="G147" s="5">
        <v>1246</v>
      </c>
      <c r="H147" s="5">
        <f>VLOOKUP(A:A,'[1]DÜNYA YILLAR İTHALAT MİKTARI'!A:F,5,0)</f>
        <v>888</v>
      </c>
      <c r="I147" s="5">
        <v>1390</v>
      </c>
      <c r="J147" s="5">
        <f>VLOOKUP(A:A,'[1]DÜNYA YILLAR İTHALAT MİKTARI'!A:F,6,0)</f>
        <v>817</v>
      </c>
      <c r="K147" s="5">
        <v>877</v>
      </c>
      <c r="L147" s="6">
        <f t="shared" si="4"/>
        <v>-36.906474820143885</v>
      </c>
      <c r="M147" s="6">
        <f>VLOOKUP($A:$A,'[1]DÜNYA IMPORT TRADE INDC'!$A:$L,2,0)</f>
        <v>877</v>
      </c>
      <c r="N147" s="6">
        <f>VLOOKUP($A:$A,'[1]DÜNYA IMPORT TRADE INDC'!$A:$L,3,0)</f>
        <v>-877</v>
      </c>
      <c r="O147" s="6">
        <f>VLOOKUP($A:$A,'[1]DÜNYA IMPORT TRADE INDC'!$A:$L,4,0)</f>
        <v>817</v>
      </c>
      <c r="P147" s="6">
        <f>VLOOKUP($A:$A,'[1]DÜNYA IMPORT TRADE INDC'!$A:$L,5,0)</f>
        <v>1073</v>
      </c>
      <c r="Q147" s="6">
        <f>VLOOKUP($A:$A,'[1]DÜNYA IMPORT TRADE INDC'!$A:$L,6,0)</f>
        <v>-6</v>
      </c>
      <c r="R147" s="6">
        <f>VLOOKUP($A:$A,'[1]DÜNYA IMPORT TRADE INDC'!$A:$L,7,0)</f>
        <v>0</v>
      </c>
      <c r="S147" s="6">
        <f>VLOOKUP($A:$A,'[1]DÜNYA IMPORT TRADE INDC'!$A:$L,8,0)</f>
        <v>-22</v>
      </c>
      <c r="T147" s="6">
        <f t="shared" si="5"/>
        <v>8.0592802796211858E-3</v>
      </c>
      <c r="U147" s="6">
        <f>VLOOKUP($A:$A,'[1]DÜNYA IMPORT TRADE INDC'!$A:$L,10,0)</f>
        <v>4615</v>
      </c>
      <c r="V147" s="7">
        <f>VLOOKUP($A:$A,'[1]DÜNYA IMPORT TRADE INDC'!$A:$L,11,0)</f>
        <v>1</v>
      </c>
      <c r="W147" s="6" t="str">
        <f>VLOOKUP($A:$A,'[1]DÜNYA IMPORT TRADE INDC'!$A:$L,12,0)</f>
        <v>...</v>
      </c>
      <c r="X147" s="7">
        <f>VLOOKUP(A:A,'[1]DÜNYA YILLAR İHRACAT MİKTARI'!A:F,2,0)</f>
        <v>5</v>
      </c>
      <c r="Y147" s="7">
        <f>VLOOKUP(A:A,'[1]DÜNYA YILLAR İHRACATI'!A:G,2,0)</f>
        <v>1</v>
      </c>
      <c r="Z147" s="7">
        <f>VLOOKUP(A:A,'[1]DÜNYA YILLAR İHRACAT MİKTARI'!A:F,3,0)</f>
        <v>0</v>
      </c>
      <c r="AA147" s="7">
        <f>VLOOKUP(A:A,'[1]DÜNYA YILLAR İHRACATI'!A:G,3,0)</f>
        <v>0</v>
      </c>
      <c r="AB147" s="7">
        <f>VLOOKUP(A:A,'[1]DÜNYA YILLAR İHRACAT MİKTARI'!A:F,4,0)</f>
        <v>1</v>
      </c>
      <c r="AC147" s="7">
        <f>VLOOKUP(A:A,'[1]DÜNYA YILLAR İHRACATI'!A:G,4,0)</f>
        <v>4</v>
      </c>
      <c r="AD147" s="7">
        <f>VLOOKUP(A:A,'[1]DÜNYA YILLAR İHRACAT MİKTARI'!A:F,5,0)</f>
        <v>0</v>
      </c>
      <c r="AE147" s="7">
        <f>VLOOKUP(A:A,'[1]DÜNYA YILLAR İHRACATI'!A:G,5,0)</f>
        <v>0</v>
      </c>
      <c r="AF147" s="7">
        <f>VLOOKUP(A:A,'[1]DÜNYA YILLAR İHRACAT MİKTARI'!A:F,6,0)</f>
        <v>0</v>
      </c>
      <c r="AG147" s="7">
        <f>VLOOKUP(A:A,'[1]DÜNYA YILLAR İHRACATI'!A:G,6,0)</f>
        <v>0</v>
      </c>
      <c r="AH147" s="7" t="e">
        <f>VLOOKUP(A:A,'[1]DÜNYA YILLAR İHRACATI'!A:G,7,0)</f>
        <v>#DIV/0!</v>
      </c>
      <c r="AI147" s="7" t="e">
        <f>VLOOKUP(A:A,'[1]DÜNYA EXPORT TRADE INDC'!A:L,2,0)</f>
        <v>#N/A</v>
      </c>
      <c r="AJ147" s="7" t="e">
        <f>VLOOKUP(A:A,'[1]DÜNYA EXPORT TRADE INDC'!A:L,3,0)</f>
        <v>#N/A</v>
      </c>
      <c r="AK147" s="7" t="e">
        <f>VLOOKUP(A:A,'[1]DÜNYA EXPORT TRADE INDC'!A:L,4,0)</f>
        <v>#N/A</v>
      </c>
      <c r="AL147" s="7" t="e">
        <f>VLOOKUP(A:A,'[1]DÜNYA EXPORT TRADE INDC'!A:L,6,0)</f>
        <v>#N/A</v>
      </c>
      <c r="AM147" s="7" t="e">
        <f>VLOOKUP(A:A,'[1]DÜNYA EXPORT TRADE INDC'!A:L,7,0)</f>
        <v>#N/A</v>
      </c>
      <c r="AN147" s="7" t="e">
        <f>VLOOKUP(A:A,'[1]DÜNYA EXPORT TRADE INDC'!A:L,8,0)</f>
        <v>#N/A</v>
      </c>
      <c r="AO147" s="7" t="e">
        <f>VLOOKUP(A:A,'[1]DÜNYA EXPORT TRADE INDC'!A:L,9,0)</f>
        <v>#N/A</v>
      </c>
      <c r="AP147" s="7" t="e">
        <f>VLOOKUP(A:A,'[1]DÜNYA EXPORT TRADE INDC'!A:L,10,0)</f>
        <v>#N/A</v>
      </c>
      <c r="AQ147" s="7" t="e">
        <f>VLOOKUP(A:A,'[1]DÜNYA EXPORT TRADE INDC'!A:L,11,0)</f>
        <v>#N/A</v>
      </c>
      <c r="AR147" s="7" t="e">
        <f>VLOOKUP(A:A,'[1]DÜNYA EXPORT TRADE INDC'!A:L,12,0)</f>
        <v>#N/A</v>
      </c>
      <c r="AS147" s="7" t="e">
        <f>VLOOKUP(A:A,'[1]TÜRKİYE YILLAR İHRACAT'!A:G,2,0)</f>
        <v>#N/A</v>
      </c>
      <c r="AT147" s="7" t="e">
        <f>VLOOKUP(A:A,'[1]TÜRKİYE YILLAR İHRACAT'!A:G,3,0)</f>
        <v>#N/A</v>
      </c>
      <c r="AU147" s="7" t="e">
        <f>VLOOKUP(A:A,'[1]TÜRKİYE YILLAR İHRACAT'!A:G,4,0)</f>
        <v>#N/A</v>
      </c>
      <c r="AV147" s="7" t="e">
        <f>VLOOKUP(A:A,'[1]TÜRKİYE YILLAR İHRACAT'!A:G,5,0)</f>
        <v>#N/A</v>
      </c>
      <c r="AW147" s="7" t="e">
        <f>VLOOKUP(A:A,'[1]TÜRKİYE YILLAR İHRACAT'!A:G,6,0)</f>
        <v>#N/A</v>
      </c>
      <c r="AX147" s="7" t="e">
        <f>VLOOKUP(A:A,'[1]TÜRKİYE YILLAR İHRACAT'!A:G,7,0)</f>
        <v>#N/A</v>
      </c>
    </row>
    <row r="148" spans="1:50" x14ac:dyDescent="0.25">
      <c r="A148" s="8" t="s">
        <v>178</v>
      </c>
      <c r="B148" s="5">
        <f>VLOOKUP(A:A,'[1]DÜNYA YILLAR İTHALAT MİKTARI'!A:F,2,0)</f>
        <v>496</v>
      </c>
      <c r="C148" s="5">
        <v>566</v>
      </c>
      <c r="D148" s="5">
        <f>VLOOKUP(A:A,'[1]DÜNYA YILLAR İTHALAT MİKTARI'!A:F,3,0)</f>
        <v>577</v>
      </c>
      <c r="E148" s="5">
        <v>601</v>
      </c>
      <c r="F148" s="5">
        <f>VLOOKUP(A:A,'[1]DÜNYA YILLAR İTHALAT MİKTARI'!A:F,4,0)</f>
        <v>0</v>
      </c>
      <c r="G148" s="5"/>
      <c r="H148" s="5">
        <f>VLOOKUP(A:A,'[1]DÜNYA YILLAR İTHALAT MİKTARI'!A:F,5,0)</f>
        <v>550</v>
      </c>
      <c r="I148" s="5">
        <v>694</v>
      </c>
      <c r="J148" s="5">
        <f>VLOOKUP(A:A,'[1]DÜNYA YILLAR İTHALAT MİKTARI'!A:F,6,0)</f>
        <v>484</v>
      </c>
      <c r="K148" s="5">
        <v>873</v>
      </c>
      <c r="L148" s="6">
        <f t="shared" si="4"/>
        <v>25.792507204610949</v>
      </c>
      <c r="M148" s="6">
        <f>VLOOKUP($A:$A,'[1]DÜNYA IMPORT TRADE INDC'!$A:$L,2,0)</f>
        <v>872</v>
      </c>
      <c r="N148" s="6">
        <f>VLOOKUP($A:$A,'[1]DÜNYA IMPORT TRADE INDC'!$A:$L,3,0)</f>
        <v>-853</v>
      </c>
      <c r="O148" s="6">
        <f>VLOOKUP($A:$A,'[1]DÜNYA IMPORT TRADE INDC'!$A:$L,4,0)</f>
        <v>484</v>
      </c>
      <c r="P148" s="6">
        <f>VLOOKUP($A:$A,'[1]DÜNYA IMPORT TRADE INDC'!$A:$L,5,0)</f>
        <v>1802</v>
      </c>
      <c r="Q148" s="6">
        <f>VLOOKUP($A:$A,'[1]DÜNYA IMPORT TRADE INDC'!$A:$L,6,0)</f>
        <v>3</v>
      </c>
      <c r="R148" s="6">
        <f>VLOOKUP($A:$A,'[1]DÜNYA IMPORT TRADE INDC'!$A:$L,7,0)</f>
        <v>0</v>
      </c>
      <c r="S148" s="6">
        <f>VLOOKUP($A:$A,'[1]DÜNYA IMPORT TRADE INDC'!$A:$L,8,0)</f>
        <v>0</v>
      </c>
      <c r="T148" s="6">
        <f t="shared" si="5"/>
        <v>8.0225218746970296E-3</v>
      </c>
      <c r="U148" s="6">
        <f>VLOOKUP($A:$A,'[1]DÜNYA IMPORT TRADE INDC'!$A:$L,10,0)</f>
        <v>0</v>
      </c>
      <c r="V148" s="7" t="str">
        <f>VLOOKUP($A:$A,'[1]DÜNYA IMPORT TRADE INDC'!$A:$L,11,0)</f>
        <v>0.55</v>
      </c>
      <c r="W148" s="6">
        <f>VLOOKUP($A:$A,'[1]DÜNYA IMPORT TRADE INDC'!$A:$L,12,0)</f>
        <v>0</v>
      </c>
      <c r="X148" s="7">
        <f>VLOOKUP(A:A,'[1]DÜNYA YILLAR İHRACAT MİKTARI'!A:F,2,0)</f>
        <v>0</v>
      </c>
      <c r="Y148" s="7">
        <f>VLOOKUP(A:A,'[1]DÜNYA YILLAR İHRACATI'!A:G,2,0)</f>
        <v>0</v>
      </c>
      <c r="Z148" s="7">
        <f>VLOOKUP(A:A,'[1]DÜNYA YILLAR İHRACAT MİKTARI'!A:F,3,0)</f>
        <v>0</v>
      </c>
      <c r="AA148" s="7">
        <f>VLOOKUP(A:A,'[1]DÜNYA YILLAR İHRACATI'!A:G,3,0)</f>
        <v>0</v>
      </c>
      <c r="AB148" s="7">
        <f>VLOOKUP(A:A,'[1]DÜNYA YILLAR İHRACAT MİKTARI'!A:F,4,0)</f>
        <v>0</v>
      </c>
      <c r="AC148" s="7">
        <f>VLOOKUP(A:A,'[1]DÜNYA YILLAR İHRACATI'!A:G,4,0)</f>
        <v>0</v>
      </c>
      <c r="AD148" s="7">
        <f>VLOOKUP(A:A,'[1]DÜNYA YILLAR İHRACAT MİKTARI'!A:F,5,0)</f>
        <v>0</v>
      </c>
      <c r="AE148" s="7">
        <f>VLOOKUP(A:A,'[1]DÜNYA YILLAR İHRACATI'!A:G,5,0)</f>
        <v>0</v>
      </c>
      <c r="AF148" s="7">
        <f>VLOOKUP(A:A,'[1]DÜNYA YILLAR İHRACAT MİKTARI'!A:F,6,0)</f>
        <v>3</v>
      </c>
      <c r="AG148" s="7">
        <f>VLOOKUP(A:A,'[1]DÜNYA YILLAR İHRACATI'!A:G,6,0)</f>
        <v>19</v>
      </c>
      <c r="AH148" s="7" t="e">
        <f>VLOOKUP(A:A,'[1]DÜNYA YILLAR İHRACATI'!A:G,7,0)</f>
        <v>#DIV/0!</v>
      </c>
      <c r="AI148" s="7">
        <f>VLOOKUP(A:A,'[1]DÜNYA EXPORT TRADE INDC'!A:L,2,0)</f>
        <v>19</v>
      </c>
      <c r="AJ148" s="7">
        <f>VLOOKUP(A:A,'[1]DÜNYA EXPORT TRADE INDC'!A:L,3,0)</f>
        <v>-853</v>
      </c>
      <c r="AK148" s="7">
        <f>VLOOKUP(A:A,'[1]DÜNYA EXPORT TRADE INDC'!A:L,4,0)</f>
        <v>3</v>
      </c>
      <c r="AL148" s="7">
        <f>VLOOKUP(A:A,'[1]DÜNYA EXPORT TRADE INDC'!A:L,6,0)</f>
        <v>6333</v>
      </c>
      <c r="AM148" s="7">
        <f>VLOOKUP(A:A,'[1]DÜNYA EXPORT TRADE INDC'!A:L,7,0)</f>
        <v>34</v>
      </c>
      <c r="AN148" s="7">
        <f>VLOOKUP(A:A,'[1]DÜNYA EXPORT TRADE INDC'!A:L,8,0)</f>
        <v>0</v>
      </c>
      <c r="AO148" s="7">
        <f>VLOOKUP(A:A,'[1]DÜNYA EXPORT TRADE INDC'!A:L,9,0)</f>
        <v>850</v>
      </c>
      <c r="AP148" s="7">
        <f>VLOOKUP(A:A,'[1]DÜNYA EXPORT TRADE INDC'!A:L,10,0)</f>
        <v>0</v>
      </c>
      <c r="AQ148" s="7">
        <f>VLOOKUP(A:A,'[1]DÜNYA EXPORT TRADE INDC'!A:L,11,0)</f>
        <v>0</v>
      </c>
      <c r="AR148" s="7">
        <f>VLOOKUP(A:A,'[1]DÜNYA EXPORT TRADE INDC'!A:L,12,0)</f>
        <v>1</v>
      </c>
      <c r="AS148" s="7" t="e">
        <f>VLOOKUP(A:A,'[1]TÜRKİYE YILLAR İHRACAT'!A:G,2,0)</f>
        <v>#N/A</v>
      </c>
      <c r="AT148" s="7" t="e">
        <f>VLOOKUP(A:A,'[1]TÜRKİYE YILLAR İHRACAT'!A:G,3,0)</f>
        <v>#N/A</v>
      </c>
      <c r="AU148" s="7" t="e">
        <f>VLOOKUP(A:A,'[1]TÜRKİYE YILLAR İHRACAT'!A:G,4,0)</f>
        <v>#N/A</v>
      </c>
      <c r="AV148" s="7" t="e">
        <f>VLOOKUP(A:A,'[1]TÜRKİYE YILLAR İHRACAT'!A:G,5,0)</f>
        <v>#N/A</v>
      </c>
      <c r="AW148" s="7" t="e">
        <f>VLOOKUP(A:A,'[1]TÜRKİYE YILLAR İHRACAT'!A:G,6,0)</f>
        <v>#N/A</v>
      </c>
      <c r="AX148" s="7" t="e">
        <f>VLOOKUP(A:A,'[1]TÜRKİYE YILLAR İHRACAT'!A:G,7,0)</f>
        <v>#N/A</v>
      </c>
    </row>
    <row r="149" spans="1:50" x14ac:dyDescent="0.25">
      <c r="A149" s="4" t="s">
        <v>179</v>
      </c>
      <c r="B149" s="5">
        <f>VLOOKUP(A:A,'[1]DÜNYA YILLAR İTHALAT MİKTARI'!A:F,2,0)</f>
        <v>2824</v>
      </c>
      <c r="C149" s="5">
        <v>2381</v>
      </c>
      <c r="D149" s="5">
        <f>VLOOKUP(A:A,'[1]DÜNYA YILLAR İTHALAT MİKTARI'!A:F,3,0)</f>
        <v>136</v>
      </c>
      <c r="E149" s="5">
        <v>224</v>
      </c>
      <c r="F149" s="5">
        <f>VLOOKUP(A:A,'[1]DÜNYA YILLAR İTHALAT MİKTARI'!A:F,4,0)</f>
        <v>528</v>
      </c>
      <c r="G149" s="5">
        <v>978</v>
      </c>
      <c r="H149" s="5">
        <f>VLOOKUP(A:A,'[1]DÜNYA YILLAR İTHALAT MİKTARI'!A:F,5,0)</f>
        <v>532</v>
      </c>
      <c r="I149" s="5">
        <v>921</v>
      </c>
      <c r="J149" s="5">
        <f>VLOOKUP(A:A,'[1]DÜNYA YILLAR İTHALAT MİKTARI'!A:F,6,0)</f>
        <v>710</v>
      </c>
      <c r="K149" s="5">
        <v>869</v>
      </c>
      <c r="L149" s="6">
        <f t="shared" si="4"/>
        <v>-5.6460369163952224</v>
      </c>
      <c r="M149" s="6">
        <f>VLOOKUP($A:$A,'[1]DÜNYA IMPORT TRADE INDC'!$A:$L,2,0)</f>
        <v>869</v>
      </c>
      <c r="N149" s="6">
        <f>VLOOKUP($A:$A,'[1]DÜNYA IMPORT TRADE INDC'!$A:$L,3,0)</f>
        <v>18563</v>
      </c>
      <c r="O149" s="6">
        <f>VLOOKUP($A:$A,'[1]DÜNYA IMPORT TRADE INDC'!$A:$L,4,0)</f>
        <v>710</v>
      </c>
      <c r="P149" s="6">
        <f>VLOOKUP($A:$A,'[1]DÜNYA IMPORT TRADE INDC'!$A:$L,5,0)</f>
        <v>1224</v>
      </c>
      <c r="Q149" s="6">
        <f>VLOOKUP($A:$A,'[1]DÜNYA IMPORT TRADE INDC'!$A:$L,6,0)</f>
        <v>-6</v>
      </c>
      <c r="R149" s="6">
        <f>VLOOKUP($A:$A,'[1]DÜNYA IMPORT TRADE INDC'!$A:$L,7,0)</f>
        <v>-13</v>
      </c>
      <c r="S149" s="6">
        <f>VLOOKUP($A:$A,'[1]DÜNYA IMPORT TRADE INDC'!$A:$L,8,0)</f>
        <v>-6</v>
      </c>
      <c r="T149" s="6">
        <f t="shared" si="5"/>
        <v>7.985763469772875E-3</v>
      </c>
      <c r="U149" s="6">
        <f>VLOOKUP($A:$A,'[1]DÜNYA IMPORT TRADE INDC'!$A:$L,10,0)</f>
        <v>2656</v>
      </c>
      <c r="V149" s="7" t="str">
        <f>VLOOKUP($A:$A,'[1]DÜNYA IMPORT TRADE INDC'!$A:$L,11,0)</f>
        <v>0.44</v>
      </c>
      <c r="W149" s="6">
        <f>VLOOKUP($A:$A,'[1]DÜNYA IMPORT TRADE INDC'!$A:$L,12,0)</f>
        <v>42500</v>
      </c>
      <c r="X149" s="7">
        <f>VLOOKUP(A:A,'[1]DÜNYA YILLAR İHRACAT MİKTARI'!A:F,2,0)</f>
        <v>38269</v>
      </c>
      <c r="Y149" s="7">
        <f>VLOOKUP(A:A,'[1]DÜNYA YILLAR İHRACATI'!A:G,2,0)</f>
        <v>24891</v>
      </c>
      <c r="Z149" s="7">
        <f>VLOOKUP(A:A,'[1]DÜNYA YILLAR İHRACAT MİKTARI'!A:F,3,0)</f>
        <v>27581</v>
      </c>
      <c r="AA149" s="7">
        <f>VLOOKUP(A:A,'[1]DÜNYA YILLAR İHRACATI'!A:G,3,0)</f>
        <v>17822</v>
      </c>
      <c r="AB149" s="7">
        <f>VLOOKUP(A:A,'[1]DÜNYA YILLAR İHRACAT MİKTARI'!A:F,4,0)</f>
        <v>39600</v>
      </c>
      <c r="AC149" s="7">
        <f>VLOOKUP(A:A,'[1]DÜNYA YILLAR İHRACATI'!A:G,4,0)</f>
        <v>19894</v>
      </c>
      <c r="AD149" s="7">
        <f>VLOOKUP(A:A,'[1]DÜNYA YILLAR İHRACAT MİKTARI'!A:F,5,0)</f>
        <v>86641</v>
      </c>
      <c r="AE149" s="7">
        <f>VLOOKUP(A:A,'[1]DÜNYA YILLAR İHRACATI'!A:G,5,0)</f>
        <v>41735</v>
      </c>
      <c r="AF149" s="7">
        <f>VLOOKUP(A:A,'[1]DÜNYA YILLAR İHRACAT MİKTARI'!A:F,6,0)</f>
        <v>670780</v>
      </c>
      <c r="AG149" s="7">
        <f>VLOOKUP(A:A,'[1]DÜNYA YILLAR İHRACATI'!A:G,6,0)</f>
        <v>19432</v>
      </c>
      <c r="AH149" s="7">
        <f>VLOOKUP(A:A,'[1]DÜNYA YILLAR İHRACATI'!A:G,7,0)</f>
        <v>-53.439559123038215</v>
      </c>
      <c r="AI149" s="7">
        <f>VLOOKUP(A:A,'[1]DÜNYA EXPORT TRADE INDC'!A:L,2,0)</f>
        <v>19432</v>
      </c>
      <c r="AJ149" s="7">
        <f>VLOOKUP(A:A,'[1]DÜNYA EXPORT TRADE INDC'!A:L,3,0)</f>
        <v>18563</v>
      </c>
      <c r="AK149" s="7">
        <f>VLOOKUP(A:A,'[1]DÜNYA EXPORT TRADE INDC'!A:L,4,0)</f>
        <v>670780</v>
      </c>
      <c r="AL149" s="7">
        <f>VLOOKUP(A:A,'[1]DÜNYA EXPORT TRADE INDC'!A:L,6,0)</f>
        <v>29</v>
      </c>
      <c r="AM149" s="7">
        <f>VLOOKUP(A:A,'[1]DÜNYA EXPORT TRADE INDC'!A:L,7,0)</f>
        <v>4</v>
      </c>
      <c r="AN149" s="7">
        <f>VLOOKUP(A:A,'[1]DÜNYA EXPORT TRADE INDC'!A:L,8,0)</f>
        <v>56</v>
      </c>
      <c r="AO149" s="7">
        <f>VLOOKUP(A:A,'[1]DÜNYA EXPORT TRADE INDC'!A:L,9,0)</f>
        <v>-53</v>
      </c>
      <c r="AP149" s="7">
        <f>VLOOKUP(A:A,'[1]DÜNYA EXPORT TRADE INDC'!A:L,10,0)</f>
        <v>0.2</v>
      </c>
      <c r="AQ149" s="7">
        <f>VLOOKUP(A:A,'[1]DÜNYA EXPORT TRADE INDC'!A:L,11,0)</f>
        <v>6139</v>
      </c>
      <c r="AR149" s="7" t="str">
        <f>VLOOKUP(A:A,'[1]DÜNYA EXPORT TRADE INDC'!A:L,12,0)</f>
        <v>0.67</v>
      </c>
      <c r="AS149" s="7">
        <f>VLOOKUP(A:A,'[1]TÜRKİYE YILLAR İHRACAT'!A:G,2,0)</f>
        <v>0</v>
      </c>
      <c r="AT149" s="7">
        <f>VLOOKUP(A:A,'[1]TÜRKİYE YILLAR İHRACAT'!A:G,3,0)</f>
        <v>2</v>
      </c>
      <c r="AU149" s="7">
        <f>VLOOKUP(A:A,'[1]TÜRKİYE YILLAR İHRACAT'!A:G,4,0)</f>
        <v>0</v>
      </c>
      <c r="AV149" s="7">
        <f>VLOOKUP(A:A,'[1]TÜRKİYE YILLAR İHRACAT'!A:G,5,0)</f>
        <v>0</v>
      </c>
      <c r="AW149" s="7">
        <f>VLOOKUP(A:A,'[1]TÜRKİYE YILLAR İHRACAT'!A:G,6,0)</f>
        <v>1</v>
      </c>
      <c r="AX149" s="7" t="e">
        <f>VLOOKUP(A:A,'[1]TÜRKİYE YILLAR İHRACAT'!A:G,7,0)</f>
        <v>#DIV/0!</v>
      </c>
    </row>
    <row r="150" spans="1:50" x14ac:dyDescent="0.25">
      <c r="A150" s="8" t="s">
        <v>180</v>
      </c>
      <c r="B150" s="5">
        <f>VLOOKUP(A:A,'[1]DÜNYA YILLAR İTHALAT MİKTARI'!A:F,2,0)</f>
        <v>798</v>
      </c>
      <c r="C150" s="5">
        <v>444</v>
      </c>
      <c r="D150" s="5">
        <f>VLOOKUP(A:A,'[1]DÜNYA YILLAR İTHALAT MİKTARI'!A:F,3,0)</f>
        <v>1206</v>
      </c>
      <c r="E150" s="5">
        <v>652</v>
      </c>
      <c r="F150" s="5">
        <f>VLOOKUP(A:A,'[1]DÜNYA YILLAR İTHALAT MİKTARI'!A:F,4,0)</f>
        <v>1270</v>
      </c>
      <c r="G150" s="5">
        <v>733</v>
      </c>
      <c r="H150" s="5">
        <f>VLOOKUP(A:A,'[1]DÜNYA YILLAR İTHALAT MİKTARI'!A:F,5,0)</f>
        <v>1119</v>
      </c>
      <c r="I150" s="5">
        <v>931</v>
      </c>
      <c r="J150" s="5">
        <f>VLOOKUP(A:A,'[1]DÜNYA YILLAR İTHALAT MİKTARI'!A:F,6,0)</f>
        <v>943</v>
      </c>
      <c r="K150" s="5">
        <v>865</v>
      </c>
      <c r="L150" s="6">
        <f t="shared" si="4"/>
        <v>-7.0891514500537056</v>
      </c>
      <c r="M150" s="6">
        <f>VLOOKUP($A:$A,'[1]DÜNYA IMPORT TRADE INDC'!$A:$L,2,0)</f>
        <v>865</v>
      </c>
      <c r="N150" s="6">
        <f>VLOOKUP($A:$A,'[1]DÜNYA IMPORT TRADE INDC'!$A:$L,3,0)</f>
        <v>-865</v>
      </c>
      <c r="O150" s="6">
        <f>VLOOKUP($A:$A,'[1]DÜNYA IMPORT TRADE INDC'!$A:$L,4,0)</f>
        <v>943</v>
      </c>
      <c r="P150" s="6">
        <f>VLOOKUP($A:$A,'[1]DÜNYA IMPORT TRADE INDC'!$A:$L,5,0)</f>
        <v>917</v>
      </c>
      <c r="Q150" s="6">
        <f>VLOOKUP($A:$A,'[1]DÜNYA IMPORT TRADE INDC'!$A:$L,6,0)</f>
        <v>18</v>
      </c>
      <c r="R150" s="6">
        <f>VLOOKUP($A:$A,'[1]DÜNYA IMPORT TRADE INDC'!$A:$L,7,0)</f>
        <v>3</v>
      </c>
      <c r="S150" s="6">
        <f>VLOOKUP($A:$A,'[1]DÜNYA IMPORT TRADE INDC'!$A:$L,8,0)</f>
        <v>-7</v>
      </c>
      <c r="T150" s="6">
        <f t="shared" si="5"/>
        <v>7.9490050648487187E-3</v>
      </c>
      <c r="U150" s="6">
        <f>VLOOKUP($A:$A,'[1]DÜNYA IMPORT TRADE INDC'!$A:$L,10,0)</f>
        <v>6007</v>
      </c>
      <c r="V150" s="7" t="str">
        <f>VLOOKUP($A:$A,'[1]DÜNYA IMPORT TRADE INDC'!$A:$L,11,0)</f>
        <v>0.27</v>
      </c>
      <c r="W150" s="6">
        <f>VLOOKUP($A:$A,'[1]DÜNYA IMPORT TRADE INDC'!$A:$L,12,0)</f>
        <v>42559</v>
      </c>
      <c r="X150" s="7">
        <f>VLOOKUP(A:A,'[1]DÜNYA YILLAR İHRACAT MİKTARI'!A:F,2,0)</f>
        <v>22</v>
      </c>
      <c r="Y150" s="7">
        <f>VLOOKUP(A:A,'[1]DÜNYA YILLAR İHRACATI'!A:G,2,0)</f>
        <v>27</v>
      </c>
      <c r="Z150" s="7">
        <f>VLOOKUP(A:A,'[1]DÜNYA YILLAR İHRACAT MİKTARI'!A:F,3,0)</f>
        <v>20</v>
      </c>
      <c r="AA150" s="7">
        <f>VLOOKUP(A:A,'[1]DÜNYA YILLAR İHRACATI'!A:G,3,0)</f>
        <v>10</v>
      </c>
      <c r="AB150" s="7">
        <f>VLOOKUP(A:A,'[1]DÜNYA YILLAR İHRACAT MİKTARI'!A:F,4,0)</f>
        <v>0</v>
      </c>
      <c r="AC150" s="7">
        <f>VLOOKUP(A:A,'[1]DÜNYA YILLAR İHRACATI'!A:G,4,0)</f>
        <v>0</v>
      </c>
      <c r="AD150" s="7">
        <f>VLOOKUP(A:A,'[1]DÜNYA YILLAR İHRACAT MİKTARI'!A:F,5,0)</f>
        <v>23</v>
      </c>
      <c r="AE150" s="7">
        <f>VLOOKUP(A:A,'[1]DÜNYA YILLAR İHRACATI'!A:G,5,0)</f>
        <v>35</v>
      </c>
      <c r="AF150" s="7">
        <f>VLOOKUP(A:A,'[1]DÜNYA YILLAR İHRACAT MİKTARI'!A:F,6,0)</f>
        <v>0</v>
      </c>
      <c r="AG150" s="7">
        <f>VLOOKUP(A:A,'[1]DÜNYA YILLAR İHRACATI'!A:G,6,0)</f>
        <v>0</v>
      </c>
      <c r="AH150" s="7">
        <f>VLOOKUP(A:A,'[1]DÜNYA YILLAR İHRACATI'!A:G,7,0)</f>
        <v>-100</v>
      </c>
      <c r="AI150" s="7" t="e">
        <f>VLOOKUP(A:A,'[1]DÜNYA EXPORT TRADE INDC'!A:L,2,0)</f>
        <v>#N/A</v>
      </c>
      <c r="AJ150" s="7" t="e">
        <f>VLOOKUP(A:A,'[1]DÜNYA EXPORT TRADE INDC'!A:L,3,0)</f>
        <v>#N/A</v>
      </c>
      <c r="AK150" s="7" t="e">
        <f>VLOOKUP(A:A,'[1]DÜNYA EXPORT TRADE INDC'!A:L,4,0)</f>
        <v>#N/A</v>
      </c>
      <c r="AL150" s="7" t="e">
        <f>VLOOKUP(A:A,'[1]DÜNYA EXPORT TRADE INDC'!A:L,6,0)</f>
        <v>#N/A</v>
      </c>
      <c r="AM150" s="7" t="e">
        <f>VLOOKUP(A:A,'[1]DÜNYA EXPORT TRADE INDC'!A:L,7,0)</f>
        <v>#N/A</v>
      </c>
      <c r="AN150" s="7" t="e">
        <f>VLOOKUP(A:A,'[1]DÜNYA EXPORT TRADE INDC'!A:L,8,0)</f>
        <v>#N/A</v>
      </c>
      <c r="AO150" s="7" t="e">
        <f>VLOOKUP(A:A,'[1]DÜNYA EXPORT TRADE INDC'!A:L,9,0)</f>
        <v>#N/A</v>
      </c>
      <c r="AP150" s="7" t="e">
        <f>VLOOKUP(A:A,'[1]DÜNYA EXPORT TRADE INDC'!A:L,10,0)</f>
        <v>#N/A</v>
      </c>
      <c r="AQ150" s="7" t="e">
        <f>VLOOKUP(A:A,'[1]DÜNYA EXPORT TRADE INDC'!A:L,11,0)</f>
        <v>#N/A</v>
      </c>
      <c r="AR150" s="7" t="e">
        <f>VLOOKUP(A:A,'[1]DÜNYA EXPORT TRADE INDC'!A:L,12,0)</f>
        <v>#N/A</v>
      </c>
      <c r="AS150" s="7" t="e">
        <f>VLOOKUP(A:A,'[1]TÜRKİYE YILLAR İHRACAT'!A:G,2,0)</f>
        <v>#N/A</v>
      </c>
      <c r="AT150" s="7" t="e">
        <f>VLOOKUP(A:A,'[1]TÜRKİYE YILLAR İHRACAT'!A:G,3,0)</f>
        <v>#N/A</v>
      </c>
      <c r="AU150" s="7" t="e">
        <f>VLOOKUP(A:A,'[1]TÜRKİYE YILLAR İHRACAT'!A:G,4,0)</f>
        <v>#N/A</v>
      </c>
      <c r="AV150" s="7" t="e">
        <f>VLOOKUP(A:A,'[1]TÜRKİYE YILLAR İHRACAT'!A:G,5,0)</f>
        <v>#N/A</v>
      </c>
      <c r="AW150" s="7" t="e">
        <f>VLOOKUP(A:A,'[1]TÜRKİYE YILLAR İHRACAT'!A:G,6,0)</f>
        <v>#N/A</v>
      </c>
      <c r="AX150" s="7" t="e">
        <f>VLOOKUP(A:A,'[1]TÜRKİYE YILLAR İHRACAT'!A:G,7,0)</f>
        <v>#N/A</v>
      </c>
    </row>
    <row r="151" spans="1:50" x14ac:dyDescent="0.25">
      <c r="A151" s="4" t="s">
        <v>181</v>
      </c>
      <c r="B151" s="5">
        <f>VLOOKUP(A:A,'[1]DÜNYA YILLAR İTHALAT MİKTARI'!A:F,2,0)</f>
        <v>1951</v>
      </c>
      <c r="C151" s="5">
        <v>877</v>
      </c>
      <c r="D151" s="5">
        <f>VLOOKUP(A:A,'[1]DÜNYA YILLAR İTHALAT MİKTARI'!A:F,3,0)</f>
        <v>439</v>
      </c>
      <c r="E151" s="5">
        <v>459</v>
      </c>
      <c r="F151" s="5">
        <f>VLOOKUP(A:A,'[1]DÜNYA YILLAR İTHALAT MİKTARI'!A:F,4,0)</f>
        <v>504</v>
      </c>
      <c r="G151" s="5">
        <v>449</v>
      </c>
      <c r="H151" s="5">
        <f>VLOOKUP(A:A,'[1]DÜNYA YILLAR İTHALAT MİKTARI'!A:F,5,0)</f>
        <v>1347</v>
      </c>
      <c r="I151" s="5">
        <v>1044</v>
      </c>
      <c r="J151" s="5">
        <f>VLOOKUP(A:A,'[1]DÜNYA YILLAR İTHALAT MİKTARI'!A:F,6,0)</f>
        <v>823</v>
      </c>
      <c r="K151" s="5">
        <v>856</v>
      </c>
      <c r="L151" s="6">
        <f t="shared" si="4"/>
        <v>-18.007662835249043</v>
      </c>
      <c r="M151" s="6">
        <f>VLOOKUP($A:$A,'[1]DÜNYA IMPORT TRADE INDC'!$A:$L,2,0)</f>
        <v>856</v>
      </c>
      <c r="N151" s="6">
        <f>VLOOKUP($A:$A,'[1]DÜNYA IMPORT TRADE INDC'!$A:$L,3,0)</f>
        <v>6126</v>
      </c>
      <c r="O151" s="6">
        <f>VLOOKUP($A:$A,'[1]DÜNYA IMPORT TRADE INDC'!$A:$L,4,0)</f>
        <v>823</v>
      </c>
      <c r="P151" s="6">
        <f>VLOOKUP($A:$A,'[1]DÜNYA IMPORT TRADE INDC'!$A:$L,5,0)</f>
        <v>1040</v>
      </c>
      <c r="Q151" s="6">
        <f>VLOOKUP($A:$A,'[1]DÜNYA IMPORT TRADE INDC'!$A:$L,6,0)</f>
        <v>8</v>
      </c>
      <c r="R151" s="6">
        <f>VLOOKUP($A:$A,'[1]DÜNYA IMPORT TRADE INDC'!$A:$L,7,0)</f>
        <v>-6</v>
      </c>
      <c r="S151" s="6">
        <f>VLOOKUP($A:$A,'[1]DÜNYA IMPORT TRADE INDC'!$A:$L,8,0)</f>
        <v>-18</v>
      </c>
      <c r="T151" s="6">
        <f t="shared" si="5"/>
        <v>7.8662986537693675E-3</v>
      </c>
      <c r="U151" s="6">
        <f>VLOOKUP($A:$A,'[1]DÜNYA IMPORT TRADE INDC'!$A:$L,10,0)</f>
        <v>1009</v>
      </c>
      <c r="V151" s="7" t="str">
        <f>VLOOKUP($A:$A,'[1]DÜNYA IMPORT TRADE INDC'!$A:$L,11,0)</f>
        <v>0.41</v>
      </c>
      <c r="W151" s="6">
        <f>VLOOKUP($A:$A,'[1]DÜNYA IMPORT TRADE INDC'!$A:$L,12,0)</f>
        <v>42626</v>
      </c>
      <c r="X151" s="7">
        <f>VLOOKUP(A:A,'[1]DÜNYA YILLAR İHRACAT MİKTARI'!A:F,2,0)</f>
        <v>73</v>
      </c>
      <c r="Y151" s="7">
        <f>VLOOKUP(A:A,'[1]DÜNYA YILLAR İHRACATI'!A:G,2,0)</f>
        <v>64</v>
      </c>
      <c r="Z151" s="7">
        <f>VLOOKUP(A:A,'[1]DÜNYA YILLAR İHRACAT MİKTARI'!A:F,3,0)</f>
        <v>571</v>
      </c>
      <c r="AA151" s="7">
        <f>VLOOKUP(A:A,'[1]DÜNYA YILLAR İHRACATI'!A:G,3,0)</f>
        <v>354</v>
      </c>
      <c r="AB151" s="7">
        <f>VLOOKUP(A:A,'[1]DÜNYA YILLAR İHRACAT MİKTARI'!A:F,4,0)</f>
        <v>692</v>
      </c>
      <c r="AC151" s="7">
        <f>VLOOKUP(A:A,'[1]DÜNYA YILLAR İHRACATI'!A:G,4,0)</f>
        <v>443</v>
      </c>
      <c r="AD151" s="7">
        <f>VLOOKUP(A:A,'[1]DÜNYA YILLAR İHRACAT MİKTARI'!A:F,5,0)</f>
        <v>4377</v>
      </c>
      <c r="AE151" s="7">
        <f>VLOOKUP(A:A,'[1]DÜNYA YILLAR İHRACATI'!A:G,5,0)</f>
        <v>2706</v>
      </c>
      <c r="AF151" s="7">
        <f>VLOOKUP(A:A,'[1]DÜNYA YILLAR İHRACAT MİKTARI'!A:F,6,0)</f>
        <v>9349</v>
      </c>
      <c r="AG151" s="7">
        <f>VLOOKUP(A:A,'[1]DÜNYA YILLAR İHRACATI'!A:G,6,0)</f>
        <v>6982</v>
      </c>
      <c r="AH151" s="7">
        <f>VLOOKUP(A:A,'[1]DÜNYA YILLAR İHRACATI'!A:G,7,0)</f>
        <v>158.0192165558019</v>
      </c>
      <c r="AI151" s="7">
        <f>VLOOKUP(A:A,'[1]DÜNYA EXPORT TRADE INDC'!A:L,2,0)</f>
        <v>6982</v>
      </c>
      <c r="AJ151" s="7">
        <f>VLOOKUP(A:A,'[1]DÜNYA EXPORT TRADE INDC'!A:L,3,0)</f>
        <v>6126</v>
      </c>
      <c r="AK151" s="7">
        <f>VLOOKUP(A:A,'[1]DÜNYA EXPORT TRADE INDC'!A:L,4,0)</f>
        <v>9349</v>
      </c>
      <c r="AL151" s="7">
        <f>VLOOKUP(A:A,'[1]DÜNYA EXPORT TRADE INDC'!A:L,6,0)</f>
        <v>747</v>
      </c>
      <c r="AM151" s="7">
        <f>VLOOKUP(A:A,'[1]DÜNYA EXPORT TRADE INDC'!A:L,7,0)</f>
        <v>213</v>
      </c>
      <c r="AN151" s="7">
        <f>VLOOKUP(A:A,'[1]DÜNYA EXPORT TRADE INDC'!A:L,8,0)</f>
        <v>224</v>
      </c>
      <c r="AO151" s="7">
        <f>VLOOKUP(A:A,'[1]DÜNYA EXPORT TRADE INDC'!A:L,9,0)</f>
        <v>158</v>
      </c>
      <c r="AP151" s="7">
        <f>VLOOKUP(A:A,'[1]DÜNYA EXPORT TRADE INDC'!A:L,10,0)</f>
        <v>0.1</v>
      </c>
      <c r="AQ151" s="7">
        <f>VLOOKUP(A:A,'[1]DÜNYA EXPORT TRADE INDC'!A:L,11,0)</f>
        <v>2648</v>
      </c>
      <c r="AR151" s="7" t="str">
        <f>VLOOKUP(A:A,'[1]DÜNYA EXPORT TRADE INDC'!A:L,12,0)</f>
        <v>0.41</v>
      </c>
      <c r="AS151" s="7" t="e">
        <f>VLOOKUP(A:A,'[1]TÜRKİYE YILLAR İHRACAT'!A:G,2,0)</f>
        <v>#N/A</v>
      </c>
      <c r="AT151" s="7" t="e">
        <f>VLOOKUP(A:A,'[1]TÜRKİYE YILLAR İHRACAT'!A:G,3,0)</f>
        <v>#N/A</v>
      </c>
      <c r="AU151" s="7" t="e">
        <f>VLOOKUP(A:A,'[1]TÜRKİYE YILLAR İHRACAT'!A:G,4,0)</f>
        <v>#N/A</v>
      </c>
      <c r="AV151" s="7" t="e">
        <f>VLOOKUP(A:A,'[1]TÜRKİYE YILLAR İHRACAT'!A:G,5,0)</f>
        <v>#N/A</v>
      </c>
      <c r="AW151" s="7" t="e">
        <f>VLOOKUP(A:A,'[1]TÜRKİYE YILLAR İHRACAT'!A:G,6,0)</f>
        <v>#N/A</v>
      </c>
      <c r="AX151" s="7" t="e">
        <f>VLOOKUP(A:A,'[1]TÜRKİYE YILLAR İHRACAT'!A:G,7,0)</f>
        <v>#N/A</v>
      </c>
    </row>
    <row r="152" spans="1:50" x14ac:dyDescent="0.25">
      <c r="A152" s="8" t="s">
        <v>182</v>
      </c>
      <c r="B152" s="5">
        <f>VLOOKUP(A:A,'[1]DÜNYA YILLAR İTHALAT MİKTARI'!A:F,2,0)</f>
        <v>894</v>
      </c>
      <c r="C152" s="5">
        <v>954</v>
      </c>
      <c r="D152" s="5">
        <f>VLOOKUP(A:A,'[1]DÜNYA YILLAR İTHALAT MİKTARI'!A:F,3,0)</f>
        <v>793</v>
      </c>
      <c r="E152" s="5">
        <v>817</v>
      </c>
      <c r="F152" s="5">
        <f>VLOOKUP(A:A,'[1]DÜNYA YILLAR İTHALAT MİKTARI'!A:F,4,0)</f>
        <v>698</v>
      </c>
      <c r="G152" s="5">
        <v>736</v>
      </c>
      <c r="H152" s="5">
        <f>VLOOKUP(A:A,'[1]DÜNYA YILLAR İTHALAT MİKTARI'!A:F,5,0)</f>
        <v>950</v>
      </c>
      <c r="I152" s="5">
        <v>1106</v>
      </c>
      <c r="J152" s="5">
        <f>VLOOKUP(A:A,'[1]DÜNYA YILLAR İTHALAT MİKTARI'!A:F,6,0)</f>
        <v>901</v>
      </c>
      <c r="K152" s="5">
        <v>771</v>
      </c>
      <c r="L152" s="6">
        <f t="shared" si="4"/>
        <v>-30.289330922242314</v>
      </c>
      <c r="M152" s="6">
        <f>VLOOKUP($A:$A,'[1]DÜNYA IMPORT TRADE INDC'!$A:$L,2,0)</f>
        <v>771</v>
      </c>
      <c r="N152" s="6">
        <f>VLOOKUP($A:$A,'[1]DÜNYA IMPORT TRADE INDC'!$A:$L,3,0)</f>
        <v>-771</v>
      </c>
      <c r="O152" s="6">
        <f>VLOOKUP($A:$A,'[1]DÜNYA IMPORT TRADE INDC'!$A:$L,4,0)</f>
        <v>901</v>
      </c>
      <c r="P152" s="6">
        <f>VLOOKUP($A:$A,'[1]DÜNYA IMPORT TRADE INDC'!$A:$L,5,0)</f>
        <v>856</v>
      </c>
      <c r="Q152" s="6">
        <f>VLOOKUP($A:$A,'[1]DÜNYA IMPORT TRADE INDC'!$A:$L,6,0)</f>
        <v>-1</v>
      </c>
      <c r="R152" s="6">
        <f>VLOOKUP($A:$A,'[1]DÜNYA IMPORT TRADE INDC'!$A:$L,7,0)</f>
        <v>0</v>
      </c>
      <c r="S152" s="6">
        <f>VLOOKUP($A:$A,'[1]DÜNYA IMPORT TRADE INDC'!$A:$L,8,0)</f>
        <v>-30</v>
      </c>
      <c r="T152" s="6">
        <f t="shared" si="5"/>
        <v>7.0851825491310538E-3</v>
      </c>
      <c r="U152" s="6">
        <f>VLOOKUP($A:$A,'[1]DÜNYA IMPORT TRADE INDC'!$A:$L,10,0)</f>
        <v>6310</v>
      </c>
      <c r="V152" s="7" t="str">
        <f>VLOOKUP($A:$A,'[1]DÜNYA IMPORT TRADE INDC'!$A:$L,11,0)</f>
        <v>0.21</v>
      </c>
      <c r="W152" s="7" t="str">
        <f>VLOOKUP($A:$A,'[1]DÜNYA IMPORT TRADE INDC'!$A:$L,12,0)</f>
        <v>0.1</v>
      </c>
      <c r="X152" s="7" t="e">
        <f>VLOOKUP(A:A,'[1]DÜNYA YILLAR İHRACAT MİKTARI'!A:F,2,0)</f>
        <v>#N/A</v>
      </c>
      <c r="Y152" s="7" t="e">
        <f>VLOOKUP(A:A,'[1]DÜNYA YILLAR İHRACATI'!A:G,2,0)</f>
        <v>#N/A</v>
      </c>
      <c r="Z152" s="7" t="e">
        <f>VLOOKUP(A:A,'[1]DÜNYA YILLAR İHRACAT MİKTARI'!A:F,3,0)</f>
        <v>#N/A</v>
      </c>
      <c r="AA152" s="7" t="e">
        <f>VLOOKUP(A:A,'[1]DÜNYA YILLAR İHRACATI'!A:G,3,0)</f>
        <v>#N/A</v>
      </c>
      <c r="AB152" s="7" t="e">
        <f>VLOOKUP(A:A,'[1]DÜNYA YILLAR İHRACAT MİKTARI'!A:F,4,0)</f>
        <v>#N/A</v>
      </c>
      <c r="AC152" s="7" t="e">
        <f>VLOOKUP(A:A,'[1]DÜNYA YILLAR İHRACATI'!A:G,4,0)</f>
        <v>#N/A</v>
      </c>
      <c r="AD152" s="7" t="e">
        <f>VLOOKUP(A:A,'[1]DÜNYA YILLAR İHRACAT MİKTARI'!A:F,5,0)</f>
        <v>#N/A</v>
      </c>
      <c r="AE152" s="7" t="e">
        <f>VLOOKUP(A:A,'[1]DÜNYA YILLAR İHRACATI'!A:G,5,0)</f>
        <v>#N/A</v>
      </c>
      <c r="AF152" s="7" t="e">
        <f>VLOOKUP(A:A,'[1]DÜNYA YILLAR İHRACAT MİKTARI'!A:F,6,0)</f>
        <v>#N/A</v>
      </c>
      <c r="AG152" s="7" t="e">
        <f>VLOOKUP(A:A,'[1]DÜNYA YILLAR İHRACATI'!A:G,6,0)</f>
        <v>#N/A</v>
      </c>
      <c r="AH152" s="7" t="e">
        <f>VLOOKUP(A:A,'[1]DÜNYA YILLAR İHRACATI'!A:G,7,0)</f>
        <v>#N/A</v>
      </c>
      <c r="AI152" s="7" t="e">
        <f>VLOOKUP(A:A,'[1]DÜNYA EXPORT TRADE INDC'!A:L,2,0)</f>
        <v>#N/A</v>
      </c>
      <c r="AJ152" s="7" t="e">
        <f>VLOOKUP(A:A,'[1]DÜNYA EXPORT TRADE INDC'!A:L,3,0)</f>
        <v>#N/A</v>
      </c>
      <c r="AK152" s="7" t="e">
        <f>VLOOKUP(A:A,'[1]DÜNYA EXPORT TRADE INDC'!A:L,4,0)</f>
        <v>#N/A</v>
      </c>
      <c r="AL152" s="7" t="e">
        <f>VLOOKUP(A:A,'[1]DÜNYA EXPORT TRADE INDC'!A:L,6,0)</f>
        <v>#N/A</v>
      </c>
      <c r="AM152" s="7" t="e">
        <f>VLOOKUP(A:A,'[1]DÜNYA EXPORT TRADE INDC'!A:L,7,0)</f>
        <v>#N/A</v>
      </c>
      <c r="AN152" s="7" t="e">
        <f>VLOOKUP(A:A,'[1]DÜNYA EXPORT TRADE INDC'!A:L,8,0)</f>
        <v>#N/A</v>
      </c>
      <c r="AO152" s="7" t="e">
        <f>VLOOKUP(A:A,'[1]DÜNYA EXPORT TRADE INDC'!A:L,9,0)</f>
        <v>#N/A</v>
      </c>
      <c r="AP152" s="7" t="e">
        <f>VLOOKUP(A:A,'[1]DÜNYA EXPORT TRADE INDC'!A:L,10,0)</f>
        <v>#N/A</v>
      </c>
      <c r="AQ152" s="7" t="e">
        <f>VLOOKUP(A:A,'[1]DÜNYA EXPORT TRADE INDC'!A:L,11,0)</f>
        <v>#N/A</v>
      </c>
      <c r="AR152" s="7" t="e">
        <f>VLOOKUP(A:A,'[1]DÜNYA EXPORT TRADE INDC'!A:L,12,0)</f>
        <v>#N/A</v>
      </c>
      <c r="AS152" s="7">
        <f>VLOOKUP(A:A,'[1]TÜRKİYE YILLAR İHRACAT'!A:G,2,0)</f>
        <v>75</v>
      </c>
      <c r="AT152" s="7">
        <f>VLOOKUP(A:A,'[1]TÜRKİYE YILLAR İHRACAT'!A:G,3,0)</f>
        <v>84</v>
      </c>
      <c r="AU152" s="7">
        <f>VLOOKUP(A:A,'[1]TÜRKİYE YILLAR İHRACAT'!A:G,4,0)</f>
        <v>85</v>
      </c>
      <c r="AV152" s="7">
        <f>VLOOKUP(A:A,'[1]TÜRKİYE YILLAR İHRACAT'!A:G,5,0)</f>
        <v>38</v>
      </c>
      <c r="AW152" s="7">
        <f>VLOOKUP(A:A,'[1]TÜRKİYE YILLAR İHRACAT'!A:G,6,0)</f>
        <v>110</v>
      </c>
      <c r="AX152" s="7">
        <f>VLOOKUP(A:A,'[1]TÜRKİYE YILLAR İHRACAT'!A:G,7,0)</f>
        <v>189.4736842105263</v>
      </c>
    </row>
    <row r="153" spans="1:50" x14ac:dyDescent="0.25">
      <c r="A153" s="4" t="s">
        <v>183</v>
      </c>
      <c r="B153" s="5">
        <f>VLOOKUP(A:A,'[1]DÜNYA YILLAR İTHALAT MİKTARI'!A:F,2,0)</f>
        <v>306</v>
      </c>
      <c r="C153" s="5">
        <v>654</v>
      </c>
      <c r="D153" s="5">
        <f>VLOOKUP(A:A,'[1]DÜNYA YILLAR İTHALAT MİKTARI'!A:F,3,0)</f>
        <v>458</v>
      </c>
      <c r="E153" s="5">
        <v>826</v>
      </c>
      <c r="F153" s="5">
        <f>VLOOKUP(A:A,'[1]DÜNYA YILLAR İTHALAT MİKTARI'!A:F,4,0)</f>
        <v>401</v>
      </c>
      <c r="G153" s="5">
        <v>761</v>
      </c>
      <c r="H153" s="5">
        <f>VLOOKUP(A:A,'[1]DÜNYA YILLAR İTHALAT MİKTARI'!A:F,5,0)</f>
        <v>401</v>
      </c>
      <c r="I153" s="5">
        <v>779</v>
      </c>
      <c r="J153" s="5">
        <f>VLOOKUP(A:A,'[1]DÜNYA YILLAR İTHALAT MİKTARI'!A:F,6,0)</f>
        <v>451</v>
      </c>
      <c r="K153" s="5">
        <v>726</v>
      </c>
      <c r="L153" s="6">
        <f t="shared" si="4"/>
        <v>-6.8035943517329915</v>
      </c>
      <c r="M153" s="6">
        <f>VLOOKUP($A:$A,'[1]DÜNYA IMPORT TRADE INDC'!$A:$L,2,0)</f>
        <v>726</v>
      </c>
      <c r="N153" s="6">
        <f>VLOOKUP($A:$A,'[1]DÜNYA IMPORT TRADE INDC'!$A:$L,3,0)</f>
        <v>-726</v>
      </c>
      <c r="O153" s="6">
        <f>VLOOKUP($A:$A,'[1]DÜNYA IMPORT TRADE INDC'!$A:$L,4,0)</f>
        <v>451</v>
      </c>
      <c r="P153" s="6">
        <f>VLOOKUP($A:$A,'[1]DÜNYA IMPORT TRADE INDC'!$A:$L,5,0)</f>
        <v>1610</v>
      </c>
      <c r="Q153" s="6">
        <f>VLOOKUP($A:$A,'[1]DÜNYA IMPORT TRADE INDC'!$A:$L,6,0)</f>
        <v>2</v>
      </c>
      <c r="R153" s="6">
        <f>VLOOKUP($A:$A,'[1]DÜNYA IMPORT TRADE INDC'!$A:$L,7,0)</f>
        <v>7</v>
      </c>
      <c r="S153" s="6">
        <f>VLOOKUP($A:$A,'[1]DÜNYA IMPORT TRADE INDC'!$A:$L,8,0)</f>
        <v>-7</v>
      </c>
      <c r="T153" s="6">
        <f t="shared" si="5"/>
        <v>6.6716504937342994E-3</v>
      </c>
      <c r="U153" s="6">
        <f>VLOOKUP($A:$A,'[1]DÜNYA IMPORT TRADE INDC'!$A:$L,10,0)</f>
        <v>13364</v>
      </c>
      <c r="V153" s="7" t="str">
        <f>VLOOKUP($A:$A,'[1]DÜNYA IMPORT TRADE INDC'!$A:$L,11,0)</f>
        <v>0.19</v>
      </c>
      <c r="W153" s="6" t="str">
        <f>VLOOKUP($A:$A,'[1]DÜNYA IMPORT TRADE INDC'!$A:$L,12,0)</f>
        <v>...</v>
      </c>
      <c r="X153" s="7">
        <f>VLOOKUP(A:A,'[1]DÜNYA YILLAR İHRACAT MİKTARI'!A:F,2,0)</f>
        <v>1</v>
      </c>
      <c r="Y153" s="7">
        <f>VLOOKUP(A:A,'[1]DÜNYA YILLAR İHRACATI'!A:G,2,0)</f>
        <v>3</v>
      </c>
      <c r="Z153" s="7">
        <f>VLOOKUP(A:A,'[1]DÜNYA YILLAR İHRACAT MİKTARI'!A:F,3,0)</f>
        <v>0</v>
      </c>
      <c r="AA153" s="7">
        <f>VLOOKUP(A:A,'[1]DÜNYA YILLAR İHRACATI'!A:G,3,0)</f>
        <v>0</v>
      </c>
      <c r="AB153" s="7">
        <f>VLOOKUP(A:A,'[1]DÜNYA YILLAR İHRACAT MİKTARI'!A:F,4,0)</f>
        <v>1</v>
      </c>
      <c r="AC153" s="7">
        <f>VLOOKUP(A:A,'[1]DÜNYA YILLAR İHRACATI'!A:G,4,0)</f>
        <v>4</v>
      </c>
      <c r="AD153" s="7">
        <f>VLOOKUP(A:A,'[1]DÜNYA YILLAR İHRACAT MİKTARI'!A:F,5,0)</f>
        <v>0</v>
      </c>
      <c r="AE153" s="7">
        <f>VLOOKUP(A:A,'[1]DÜNYA YILLAR İHRACATI'!A:G,5,0)</f>
        <v>0</v>
      </c>
      <c r="AF153" s="7">
        <f>VLOOKUP(A:A,'[1]DÜNYA YILLAR İHRACAT MİKTARI'!A:F,6,0)</f>
        <v>0</v>
      </c>
      <c r="AG153" s="7">
        <f>VLOOKUP(A:A,'[1]DÜNYA YILLAR İHRACATI'!A:G,6,0)</f>
        <v>0</v>
      </c>
      <c r="AH153" s="7" t="e">
        <f>VLOOKUP(A:A,'[1]DÜNYA YILLAR İHRACATI'!A:G,7,0)</f>
        <v>#DIV/0!</v>
      </c>
      <c r="AI153" s="7" t="e">
        <f>VLOOKUP(A:A,'[1]DÜNYA EXPORT TRADE INDC'!A:L,2,0)</f>
        <v>#N/A</v>
      </c>
      <c r="AJ153" s="7" t="e">
        <f>VLOOKUP(A:A,'[1]DÜNYA EXPORT TRADE INDC'!A:L,3,0)</f>
        <v>#N/A</v>
      </c>
      <c r="AK153" s="7" t="e">
        <f>VLOOKUP(A:A,'[1]DÜNYA EXPORT TRADE INDC'!A:L,4,0)</f>
        <v>#N/A</v>
      </c>
      <c r="AL153" s="7" t="e">
        <f>VLOOKUP(A:A,'[1]DÜNYA EXPORT TRADE INDC'!A:L,6,0)</f>
        <v>#N/A</v>
      </c>
      <c r="AM153" s="7" t="e">
        <f>VLOOKUP(A:A,'[1]DÜNYA EXPORT TRADE INDC'!A:L,7,0)</f>
        <v>#N/A</v>
      </c>
      <c r="AN153" s="7" t="e">
        <f>VLOOKUP(A:A,'[1]DÜNYA EXPORT TRADE INDC'!A:L,8,0)</f>
        <v>#N/A</v>
      </c>
      <c r="AO153" s="7" t="e">
        <f>VLOOKUP(A:A,'[1]DÜNYA EXPORT TRADE INDC'!A:L,9,0)</f>
        <v>#N/A</v>
      </c>
      <c r="AP153" s="7" t="e">
        <f>VLOOKUP(A:A,'[1]DÜNYA EXPORT TRADE INDC'!A:L,10,0)</f>
        <v>#N/A</v>
      </c>
      <c r="AQ153" s="7" t="e">
        <f>VLOOKUP(A:A,'[1]DÜNYA EXPORT TRADE INDC'!A:L,11,0)</f>
        <v>#N/A</v>
      </c>
      <c r="AR153" s="7" t="e">
        <f>VLOOKUP(A:A,'[1]DÜNYA EXPORT TRADE INDC'!A:L,12,0)</f>
        <v>#N/A</v>
      </c>
      <c r="AS153" s="7" t="e">
        <f>VLOOKUP(A:A,'[1]TÜRKİYE YILLAR İHRACAT'!A:G,2,0)</f>
        <v>#N/A</v>
      </c>
      <c r="AT153" s="7" t="e">
        <f>VLOOKUP(A:A,'[1]TÜRKİYE YILLAR İHRACAT'!A:G,3,0)</f>
        <v>#N/A</v>
      </c>
      <c r="AU153" s="7" t="e">
        <f>VLOOKUP(A:A,'[1]TÜRKİYE YILLAR İHRACAT'!A:G,4,0)</f>
        <v>#N/A</v>
      </c>
      <c r="AV153" s="7" t="e">
        <f>VLOOKUP(A:A,'[1]TÜRKİYE YILLAR İHRACAT'!A:G,5,0)</f>
        <v>#N/A</v>
      </c>
      <c r="AW153" s="7" t="e">
        <f>VLOOKUP(A:A,'[1]TÜRKİYE YILLAR İHRACAT'!A:G,6,0)</f>
        <v>#N/A</v>
      </c>
      <c r="AX153" s="7" t="e">
        <f>VLOOKUP(A:A,'[1]TÜRKİYE YILLAR İHRACAT'!A:G,7,0)</f>
        <v>#N/A</v>
      </c>
    </row>
    <row r="154" spans="1:50" x14ac:dyDescent="0.25">
      <c r="A154" s="8" t="s">
        <v>184</v>
      </c>
      <c r="B154" s="5">
        <f>VLOOKUP(A:A,'[1]DÜNYA YILLAR İTHALAT MİKTARI'!A:F,2,0)</f>
        <v>577</v>
      </c>
      <c r="C154" s="5">
        <v>865</v>
      </c>
      <c r="D154" s="5">
        <f>VLOOKUP(A:A,'[1]DÜNYA YILLAR İTHALAT MİKTARI'!A:F,3,0)</f>
        <v>1361</v>
      </c>
      <c r="E154" s="5">
        <v>1219</v>
      </c>
      <c r="F154" s="5">
        <f>VLOOKUP(A:A,'[1]DÜNYA YILLAR İTHALAT MİKTARI'!A:F,4,0)</f>
        <v>1813</v>
      </c>
      <c r="G154" s="5">
        <v>1840</v>
      </c>
      <c r="H154" s="5">
        <f>VLOOKUP(A:A,'[1]DÜNYA YILLAR İTHALAT MİKTARI'!A:F,5,0)</f>
        <v>411</v>
      </c>
      <c r="I154" s="5">
        <v>507</v>
      </c>
      <c r="J154" s="5">
        <f>VLOOKUP(A:A,'[1]DÜNYA YILLAR İTHALAT MİKTARI'!A:F,6,0)</f>
        <v>488</v>
      </c>
      <c r="K154" s="5">
        <v>715</v>
      </c>
      <c r="L154" s="6">
        <f t="shared" si="4"/>
        <v>41.025641025641022</v>
      </c>
      <c r="M154" s="6">
        <f>VLOOKUP($A:$A,'[1]DÜNYA IMPORT TRADE INDC'!$A:$L,2,0)</f>
        <v>715</v>
      </c>
      <c r="N154" s="6">
        <f>VLOOKUP($A:$A,'[1]DÜNYA IMPORT TRADE INDC'!$A:$L,3,0)</f>
        <v>-715</v>
      </c>
      <c r="O154" s="6">
        <f>VLOOKUP($A:$A,'[1]DÜNYA IMPORT TRADE INDC'!$A:$L,4,0)</f>
        <v>488</v>
      </c>
      <c r="P154" s="6">
        <f>VLOOKUP($A:$A,'[1]DÜNYA IMPORT TRADE INDC'!$A:$L,5,0)</f>
        <v>1465</v>
      </c>
      <c r="Q154" s="6">
        <f>VLOOKUP($A:$A,'[1]DÜNYA IMPORT TRADE INDC'!$A:$L,6,0)</f>
        <v>-3</v>
      </c>
      <c r="R154" s="6">
        <f>VLOOKUP($A:$A,'[1]DÜNYA IMPORT TRADE INDC'!$A:$L,7,0)</f>
        <v>-3</v>
      </c>
      <c r="S154" s="6">
        <f>VLOOKUP($A:$A,'[1]DÜNYA IMPORT TRADE INDC'!$A:$L,8,0)</f>
        <v>62</v>
      </c>
      <c r="T154" s="6">
        <f t="shared" si="5"/>
        <v>6.5705648801928709E-3</v>
      </c>
      <c r="U154" s="6">
        <f>VLOOKUP($A:$A,'[1]DÜNYA IMPORT TRADE INDC'!$A:$L,10,0)</f>
        <v>5446</v>
      </c>
      <c r="V154" s="7" t="str">
        <f>VLOOKUP($A:$A,'[1]DÜNYA IMPORT TRADE INDC'!$A:$L,11,0)</f>
        <v>0.85</v>
      </c>
      <c r="W154" s="6">
        <f>VLOOKUP($A:$A,'[1]DÜNYA IMPORT TRADE INDC'!$A:$L,12,0)</f>
        <v>0</v>
      </c>
      <c r="X154" s="7">
        <f>VLOOKUP(A:A,'[1]DÜNYA YILLAR İHRACAT MİKTARI'!A:F,2,0)</f>
        <v>0</v>
      </c>
      <c r="Y154" s="7">
        <f>VLOOKUP(A:A,'[1]DÜNYA YILLAR İHRACATI'!A:G,2,0)</f>
        <v>0</v>
      </c>
      <c r="Z154" s="7">
        <f>VLOOKUP(A:A,'[1]DÜNYA YILLAR İHRACAT MİKTARI'!A:F,3,0)</f>
        <v>370</v>
      </c>
      <c r="AA154" s="7">
        <f>VLOOKUP(A:A,'[1]DÜNYA YILLAR İHRACATI'!A:G,3,0)</f>
        <v>297</v>
      </c>
      <c r="AB154" s="7">
        <f>VLOOKUP(A:A,'[1]DÜNYA YILLAR İHRACAT MİKTARI'!A:F,4,0)</f>
        <v>1656</v>
      </c>
      <c r="AC154" s="7">
        <f>VLOOKUP(A:A,'[1]DÜNYA YILLAR İHRACATI'!A:G,4,0)</f>
        <v>1190</v>
      </c>
      <c r="AD154" s="7">
        <f>VLOOKUP(A:A,'[1]DÜNYA YILLAR İHRACAT MİKTARI'!A:F,5,0)</f>
        <v>426</v>
      </c>
      <c r="AE154" s="7">
        <f>VLOOKUP(A:A,'[1]DÜNYA YILLAR İHRACATI'!A:G,5,0)</f>
        <v>302</v>
      </c>
      <c r="AF154" s="7">
        <f>VLOOKUP(A:A,'[1]DÜNYA YILLAR İHRACAT MİKTARI'!A:F,6,0)</f>
        <v>0</v>
      </c>
      <c r="AG154" s="7">
        <f>VLOOKUP(A:A,'[1]DÜNYA YILLAR İHRACATI'!A:G,6,0)</f>
        <v>0</v>
      </c>
      <c r="AH154" s="7">
        <f>VLOOKUP(A:A,'[1]DÜNYA YILLAR İHRACATI'!A:G,7,0)</f>
        <v>-100</v>
      </c>
      <c r="AI154" s="7" t="e">
        <f>VLOOKUP(A:A,'[1]DÜNYA EXPORT TRADE INDC'!A:L,2,0)</f>
        <v>#N/A</v>
      </c>
      <c r="AJ154" s="7" t="e">
        <f>VLOOKUP(A:A,'[1]DÜNYA EXPORT TRADE INDC'!A:L,3,0)</f>
        <v>#N/A</v>
      </c>
      <c r="AK154" s="7" t="e">
        <f>VLOOKUP(A:A,'[1]DÜNYA EXPORT TRADE INDC'!A:L,4,0)</f>
        <v>#N/A</v>
      </c>
      <c r="AL154" s="7" t="e">
        <f>VLOOKUP(A:A,'[1]DÜNYA EXPORT TRADE INDC'!A:L,6,0)</f>
        <v>#N/A</v>
      </c>
      <c r="AM154" s="7" t="e">
        <f>VLOOKUP(A:A,'[1]DÜNYA EXPORT TRADE INDC'!A:L,7,0)</f>
        <v>#N/A</v>
      </c>
      <c r="AN154" s="7" t="e">
        <f>VLOOKUP(A:A,'[1]DÜNYA EXPORT TRADE INDC'!A:L,8,0)</f>
        <v>#N/A</v>
      </c>
      <c r="AO154" s="7" t="e">
        <f>VLOOKUP(A:A,'[1]DÜNYA EXPORT TRADE INDC'!A:L,9,0)</f>
        <v>#N/A</v>
      </c>
      <c r="AP154" s="7" t="e">
        <f>VLOOKUP(A:A,'[1]DÜNYA EXPORT TRADE INDC'!A:L,10,0)</f>
        <v>#N/A</v>
      </c>
      <c r="AQ154" s="7" t="e">
        <f>VLOOKUP(A:A,'[1]DÜNYA EXPORT TRADE INDC'!A:L,11,0)</f>
        <v>#N/A</v>
      </c>
      <c r="AR154" s="7" t="e">
        <f>VLOOKUP(A:A,'[1]DÜNYA EXPORT TRADE INDC'!A:L,12,0)</f>
        <v>#N/A</v>
      </c>
      <c r="AS154" s="7">
        <f>VLOOKUP(A:A,'[1]TÜRKİYE YILLAR İHRACAT'!A:G,2,0)</f>
        <v>578</v>
      </c>
      <c r="AT154" s="7">
        <f>VLOOKUP(A:A,'[1]TÜRKİYE YILLAR İHRACAT'!A:G,3,0)</f>
        <v>262</v>
      </c>
      <c r="AU154" s="7">
        <f>VLOOKUP(A:A,'[1]TÜRKİYE YILLAR İHRACAT'!A:G,4,0)</f>
        <v>464</v>
      </c>
      <c r="AV154" s="7">
        <f>VLOOKUP(A:A,'[1]TÜRKİYE YILLAR İHRACAT'!A:G,5,0)</f>
        <v>379</v>
      </c>
      <c r="AW154" s="7">
        <f>VLOOKUP(A:A,'[1]TÜRKİYE YILLAR İHRACAT'!A:G,6,0)</f>
        <v>656</v>
      </c>
      <c r="AX154" s="7">
        <f>VLOOKUP(A:A,'[1]TÜRKİYE YILLAR İHRACAT'!A:G,7,0)</f>
        <v>73.087071240105544</v>
      </c>
    </row>
    <row r="155" spans="1:50" x14ac:dyDescent="0.25">
      <c r="A155" s="4" t="s">
        <v>185</v>
      </c>
      <c r="B155" s="5">
        <f>VLOOKUP(A:A,'[1]DÜNYA YILLAR İTHALAT MİKTARI'!A:F,2,0)</f>
        <v>722</v>
      </c>
      <c r="C155" s="5">
        <v>1389</v>
      </c>
      <c r="D155" s="5">
        <f>VLOOKUP(A:A,'[1]DÜNYA YILLAR İTHALAT MİKTARI'!A:F,3,0)</f>
        <v>852</v>
      </c>
      <c r="E155" s="5">
        <v>1906</v>
      </c>
      <c r="F155" s="5">
        <f>VLOOKUP(A:A,'[1]DÜNYA YILLAR İTHALAT MİKTARI'!A:F,4,0)</f>
        <v>795</v>
      </c>
      <c r="G155" s="5">
        <v>1827</v>
      </c>
      <c r="H155" s="5">
        <f>VLOOKUP(A:A,'[1]DÜNYA YILLAR İTHALAT MİKTARI'!A:F,5,0)</f>
        <v>837</v>
      </c>
      <c r="I155" s="5">
        <v>1933</v>
      </c>
      <c r="J155" s="5">
        <f>VLOOKUP(A:A,'[1]DÜNYA YILLAR İTHALAT MİKTARI'!A:F,6,0)</f>
        <v>1452</v>
      </c>
      <c r="K155" s="5">
        <v>715</v>
      </c>
      <c r="L155" s="6">
        <f t="shared" si="4"/>
        <v>-63.010863942058982</v>
      </c>
      <c r="M155" s="6">
        <f>VLOOKUP($A:$A,'[1]DÜNYA IMPORT TRADE INDC'!$A:$L,2,0)</f>
        <v>716</v>
      </c>
      <c r="N155" s="6">
        <f>VLOOKUP($A:$A,'[1]DÜNYA IMPORT TRADE INDC'!$A:$L,3,0)</f>
        <v>-716</v>
      </c>
      <c r="O155" s="6">
        <f>VLOOKUP($A:$A,'[1]DÜNYA IMPORT TRADE INDC'!$A:$L,4,0)</f>
        <v>0</v>
      </c>
      <c r="P155" s="6">
        <f>VLOOKUP($A:$A,'[1]DÜNYA IMPORT TRADE INDC'!$A:$L,5,0)</f>
        <v>0</v>
      </c>
      <c r="Q155" s="6">
        <f>VLOOKUP($A:$A,'[1]DÜNYA IMPORT TRADE INDC'!$A:$L,6,0)</f>
        <v>1</v>
      </c>
      <c r="R155" s="6">
        <f>VLOOKUP($A:$A,'[1]DÜNYA IMPORT TRADE INDC'!$A:$L,7,0)</f>
        <v>2</v>
      </c>
      <c r="S155" s="6">
        <f>VLOOKUP($A:$A,'[1]DÜNYA IMPORT TRADE INDC'!$A:$L,8,0)</f>
        <v>-8</v>
      </c>
      <c r="T155" s="6">
        <f t="shared" si="5"/>
        <v>6.5705648801928709E-3</v>
      </c>
      <c r="U155" s="6">
        <f>VLOOKUP($A:$A,'[1]DÜNYA IMPORT TRADE INDC'!$A:$L,10,0)</f>
        <v>8454</v>
      </c>
      <c r="V155" s="7" t="str">
        <f>VLOOKUP($A:$A,'[1]DÜNYA IMPORT TRADE INDC'!$A:$L,11,0)</f>
        <v>0.98</v>
      </c>
      <c r="W155" s="6">
        <f>VLOOKUP($A:$A,'[1]DÜNYA IMPORT TRADE INDC'!$A:$L,12,0)</f>
        <v>0</v>
      </c>
      <c r="X155" s="7" t="e">
        <f>VLOOKUP(A:A,'[1]DÜNYA YILLAR İHRACAT MİKTARI'!A:F,2,0)</f>
        <v>#N/A</v>
      </c>
      <c r="Y155" s="7" t="e">
        <f>VLOOKUP(A:A,'[1]DÜNYA YILLAR İHRACATI'!A:G,2,0)</f>
        <v>#N/A</v>
      </c>
      <c r="Z155" s="7" t="e">
        <f>VLOOKUP(A:A,'[1]DÜNYA YILLAR İHRACAT MİKTARI'!A:F,3,0)</f>
        <v>#N/A</v>
      </c>
      <c r="AA155" s="7" t="e">
        <f>VLOOKUP(A:A,'[1]DÜNYA YILLAR İHRACATI'!A:G,3,0)</f>
        <v>#N/A</v>
      </c>
      <c r="AB155" s="7" t="e">
        <f>VLOOKUP(A:A,'[1]DÜNYA YILLAR İHRACAT MİKTARI'!A:F,4,0)</f>
        <v>#N/A</v>
      </c>
      <c r="AC155" s="7" t="e">
        <f>VLOOKUP(A:A,'[1]DÜNYA YILLAR İHRACATI'!A:G,4,0)</f>
        <v>#N/A</v>
      </c>
      <c r="AD155" s="7" t="e">
        <f>VLOOKUP(A:A,'[1]DÜNYA YILLAR İHRACAT MİKTARI'!A:F,5,0)</f>
        <v>#N/A</v>
      </c>
      <c r="AE155" s="7" t="e">
        <f>VLOOKUP(A:A,'[1]DÜNYA YILLAR İHRACATI'!A:G,5,0)</f>
        <v>#N/A</v>
      </c>
      <c r="AF155" s="7" t="e">
        <f>VLOOKUP(A:A,'[1]DÜNYA YILLAR İHRACAT MİKTARI'!A:F,6,0)</f>
        <v>#N/A</v>
      </c>
      <c r="AG155" s="7" t="e">
        <f>VLOOKUP(A:A,'[1]DÜNYA YILLAR İHRACATI'!A:G,6,0)</f>
        <v>#N/A</v>
      </c>
      <c r="AH155" s="7" t="e">
        <f>VLOOKUP(A:A,'[1]DÜNYA YILLAR İHRACATI'!A:G,7,0)</f>
        <v>#N/A</v>
      </c>
      <c r="AI155" s="7" t="e">
        <f>VLOOKUP(A:A,'[1]DÜNYA EXPORT TRADE INDC'!A:L,2,0)</f>
        <v>#N/A</v>
      </c>
      <c r="AJ155" s="7" t="e">
        <f>VLOOKUP(A:A,'[1]DÜNYA EXPORT TRADE INDC'!A:L,3,0)</f>
        <v>#N/A</v>
      </c>
      <c r="AK155" s="7" t="e">
        <f>VLOOKUP(A:A,'[1]DÜNYA EXPORT TRADE INDC'!A:L,4,0)</f>
        <v>#N/A</v>
      </c>
      <c r="AL155" s="7" t="e">
        <f>VLOOKUP(A:A,'[1]DÜNYA EXPORT TRADE INDC'!A:L,6,0)</f>
        <v>#N/A</v>
      </c>
      <c r="AM155" s="7" t="e">
        <f>VLOOKUP(A:A,'[1]DÜNYA EXPORT TRADE INDC'!A:L,7,0)</f>
        <v>#N/A</v>
      </c>
      <c r="AN155" s="7" t="e">
        <f>VLOOKUP(A:A,'[1]DÜNYA EXPORT TRADE INDC'!A:L,8,0)</f>
        <v>#N/A</v>
      </c>
      <c r="AO155" s="7" t="e">
        <f>VLOOKUP(A:A,'[1]DÜNYA EXPORT TRADE INDC'!A:L,9,0)</f>
        <v>#N/A</v>
      </c>
      <c r="AP155" s="7" t="e">
        <f>VLOOKUP(A:A,'[1]DÜNYA EXPORT TRADE INDC'!A:L,10,0)</f>
        <v>#N/A</v>
      </c>
      <c r="AQ155" s="7" t="e">
        <f>VLOOKUP(A:A,'[1]DÜNYA EXPORT TRADE INDC'!A:L,11,0)</f>
        <v>#N/A</v>
      </c>
      <c r="AR155" s="7" t="e">
        <f>VLOOKUP(A:A,'[1]DÜNYA EXPORT TRADE INDC'!A:L,12,0)</f>
        <v>#N/A</v>
      </c>
      <c r="AS155" s="7" t="e">
        <f>VLOOKUP(A:A,'[1]TÜRKİYE YILLAR İHRACAT'!A:G,2,0)</f>
        <v>#N/A</v>
      </c>
      <c r="AT155" s="7" t="e">
        <f>VLOOKUP(A:A,'[1]TÜRKİYE YILLAR İHRACAT'!A:G,3,0)</f>
        <v>#N/A</v>
      </c>
      <c r="AU155" s="7" t="e">
        <f>VLOOKUP(A:A,'[1]TÜRKİYE YILLAR İHRACAT'!A:G,4,0)</f>
        <v>#N/A</v>
      </c>
      <c r="AV155" s="7" t="e">
        <f>VLOOKUP(A:A,'[1]TÜRKİYE YILLAR İHRACAT'!A:G,5,0)</f>
        <v>#N/A</v>
      </c>
      <c r="AW155" s="7" t="e">
        <f>VLOOKUP(A:A,'[1]TÜRKİYE YILLAR İHRACAT'!A:G,6,0)</f>
        <v>#N/A</v>
      </c>
      <c r="AX155" s="7" t="e">
        <f>VLOOKUP(A:A,'[1]TÜRKİYE YILLAR İHRACAT'!A:G,7,0)</f>
        <v>#N/A</v>
      </c>
    </row>
    <row r="156" spans="1:50" ht="31.5" x14ac:dyDescent="0.25">
      <c r="A156" s="8" t="s">
        <v>186</v>
      </c>
      <c r="B156" s="5">
        <f>VLOOKUP(A:A,'[1]DÜNYA YILLAR İTHALAT MİKTARI'!A:F,2,0)</f>
        <v>446</v>
      </c>
      <c r="C156" s="5">
        <v>626</v>
      </c>
      <c r="D156" s="5">
        <f>VLOOKUP(A:A,'[1]DÜNYA YILLAR İTHALAT MİKTARI'!A:F,3,0)</f>
        <v>1254</v>
      </c>
      <c r="E156" s="5">
        <v>1240</v>
      </c>
      <c r="F156" s="5">
        <f>VLOOKUP(A:A,'[1]DÜNYA YILLAR İTHALAT MİKTARI'!A:F,4,0)</f>
        <v>543</v>
      </c>
      <c r="G156" s="5">
        <v>672</v>
      </c>
      <c r="H156" s="5">
        <f>VLOOKUP(A:A,'[1]DÜNYA YILLAR İTHALAT MİKTARI'!A:F,5,0)</f>
        <v>675</v>
      </c>
      <c r="I156" s="5">
        <v>874</v>
      </c>
      <c r="J156" s="5">
        <f>VLOOKUP(A:A,'[1]DÜNYA YILLAR İTHALAT MİKTARI'!A:F,6,0)</f>
        <v>761</v>
      </c>
      <c r="K156" s="5">
        <v>659</v>
      </c>
      <c r="L156" s="6">
        <f t="shared" si="4"/>
        <v>-24.59954233409611</v>
      </c>
      <c r="M156" s="6">
        <f>VLOOKUP($A:$A,'[1]DÜNYA IMPORT TRADE INDC'!$A:$L,2,0)</f>
        <v>659</v>
      </c>
      <c r="N156" s="6">
        <f>VLOOKUP($A:$A,'[1]DÜNYA IMPORT TRADE INDC'!$A:$L,3,0)</f>
        <v>1009</v>
      </c>
      <c r="O156" s="6">
        <f>VLOOKUP($A:$A,'[1]DÜNYA IMPORT TRADE INDC'!$A:$L,4,0)</f>
        <v>761</v>
      </c>
      <c r="P156" s="6">
        <f>VLOOKUP($A:$A,'[1]DÜNYA IMPORT TRADE INDC'!$A:$L,5,0)</f>
        <v>866</v>
      </c>
      <c r="Q156" s="6">
        <f>VLOOKUP($A:$A,'[1]DÜNYA IMPORT TRADE INDC'!$A:$L,6,0)</f>
        <v>-2</v>
      </c>
      <c r="R156" s="6">
        <f>VLOOKUP($A:$A,'[1]DÜNYA IMPORT TRADE INDC'!$A:$L,7,0)</f>
        <v>5</v>
      </c>
      <c r="S156" s="6">
        <f>VLOOKUP($A:$A,'[1]DÜNYA IMPORT TRADE INDC'!$A:$L,8,0)</f>
        <v>-25</v>
      </c>
      <c r="T156" s="6">
        <f t="shared" si="5"/>
        <v>6.055947211254689E-3</v>
      </c>
      <c r="U156" s="6">
        <f>VLOOKUP($A:$A,'[1]DÜNYA IMPORT TRADE INDC'!$A:$L,10,0)</f>
        <v>2478</v>
      </c>
      <c r="V156" s="7" t="str">
        <f>VLOOKUP($A:$A,'[1]DÜNYA IMPORT TRADE INDC'!$A:$L,11,0)</f>
        <v>0.16</v>
      </c>
      <c r="W156" s="6">
        <f>VLOOKUP($A:$A,'[1]DÜNYA IMPORT TRADE INDC'!$A:$L,12,0)</f>
        <v>42501</v>
      </c>
      <c r="X156" s="7">
        <f>VLOOKUP(A:A,'[1]DÜNYA YILLAR İHRACAT MİKTARI'!A:F,2,0)</f>
        <v>5635</v>
      </c>
      <c r="Y156" s="7">
        <f>VLOOKUP(A:A,'[1]DÜNYA YILLAR İHRACATI'!A:G,2,0)</f>
        <v>2017</v>
      </c>
      <c r="Z156" s="7">
        <f>VLOOKUP(A:A,'[1]DÜNYA YILLAR İHRACAT MİKTARI'!A:F,3,0)</f>
        <v>1062</v>
      </c>
      <c r="AA156" s="7">
        <f>VLOOKUP(A:A,'[1]DÜNYA YILLAR İHRACATI'!A:G,3,0)</f>
        <v>479</v>
      </c>
      <c r="AB156" s="7">
        <f>VLOOKUP(A:A,'[1]DÜNYA YILLAR İHRACAT MİKTARI'!A:F,4,0)</f>
        <v>533</v>
      </c>
      <c r="AC156" s="7">
        <f>VLOOKUP(A:A,'[1]DÜNYA YILLAR İHRACATI'!A:G,4,0)</f>
        <v>266</v>
      </c>
      <c r="AD156" s="7">
        <f>VLOOKUP(A:A,'[1]DÜNYA YILLAR İHRACAT MİKTARI'!A:F,5,0)</f>
        <v>3485</v>
      </c>
      <c r="AE156" s="7">
        <f>VLOOKUP(A:A,'[1]DÜNYA YILLAR İHRACATI'!A:G,5,0)</f>
        <v>1508</v>
      </c>
      <c r="AF156" s="7">
        <f>VLOOKUP(A:A,'[1]DÜNYA YILLAR İHRACAT MİKTARI'!A:F,6,0)</f>
        <v>3283</v>
      </c>
      <c r="AG156" s="7">
        <f>VLOOKUP(A:A,'[1]DÜNYA YILLAR İHRACATI'!A:G,6,0)</f>
        <v>1668</v>
      </c>
      <c r="AH156" s="7">
        <f>VLOOKUP(A:A,'[1]DÜNYA YILLAR İHRACATI'!A:G,7,0)</f>
        <v>10.610079575596817</v>
      </c>
      <c r="AI156" s="7">
        <f>VLOOKUP(A:A,'[1]DÜNYA EXPORT TRADE INDC'!A:L,2,0)</f>
        <v>1668</v>
      </c>
      <c r="AJ156" s="7">
        <f>VLOOKUP(A:A,'[1]DÜNYA EXPORT TRADE INDC'!A:L,3,0)</f>
        <v>1009</v>
      </c>
      <c r="AK156" s="7">
        <f>VLOOKUP(A:A,'[1]DÜNYA EXPORT TRADE INDC'!A:L,4,0)</f>
        <v>3283</v>
      </c>
      <c r="AL156" s="7">
        <f>VLOOKUP(A:A,'[1]DÜNYA EXPORT TRADE INDC'!A:L,6,0)</f>
        <v>508</v>
      </c>
      <c r="AM156" s="7">
        <f>VLOOKUP(A:A,'[1]DÜNYA EXPORT TRADE INDC'!A:L,7,0)</f>
        <v>8</v>
      </c>
      <c r="AN156" s="7">
        <f>VLOOKUP(A:A,'[1]DÜNYA EXPORT TRADE INDC'!A:L,8,0)</f>
        <v>1</v>
      </c>
      <c r="AO156" s="7">
        <f>VLOOKUP(A:A,'[1]DÜNYA EXPORT TRADE INDC'!A:L,9,0)</f>
        <v>11</v>
      </c>
      <c r="AP156" s="7">
        <f>VLOOKUP(A:A,'[1]DÜNYA EXPORT TRADE INDC'!A:L,10,0)</f>
        <v>0</v>
      </c>
      <c r="AQ156" s="7">
        <f>VLOOKUP(A:A,'[1]DÜNYA EXPORT TRADE INDC'!A:L,11,0)</f>
        <v>1354</v>
      </c>
      <c r="AR156" s="7" t="str">
        <f>VLOOKUP(A:A,'[1]DÜNYA EXPORT TRADE INDC'!A:L,12,0)</f>
        <v>0.33</v>
      </c>
      <c r="AS156" s="7">
        <f>VLOOKUP(A:A,'[1]TÜRKİYE YILLAR İHRACAT'!A:G,2,0)</f>
        <v>0</v>
      </c>
      <c r="AT156" s="7">
        <f>VLOOKUP(A:A,'[1]TÜRKİYE YILLAR İHRACAT'!A:G,3,0)</f>
        <v>0</v>
      </c>
      <c r="AU156" s="7">
        <f>VLOOKUP(A:A,'[1]TÜRKİYE YILLAR İHRACAT'!A:G,4,0)</f>
        <v>0</v>
      </c>
      <c r="AV156" s="7">
        <f>VLOOKUP(A:A,'[1]TÜRKİYE YILLAR İHRACAT'!A:G,5,0)</f>
        <v>16</v>
      </c>
      <c r="AW156" s="7">
        <f>VLOOKUP(A:A,'[1]TÜRKİYE YILLAR İHRACAT'!A:G,6,0)</f>
        <v>35</v>
      </c>
      <c r="AX156" s="7">
        <f>VLOOKUP(A:A,'[1]TÜRKİYE YILLAR İHRACAT'!A:G,7,0)</f>
        <v>118.75</v>
      </c>
    </row>
    <row r="157" spans="1:50" x14ac:dyDescent="0.25">
      <c r="A157" s="4" t="s">
        <v>187</v>
      </c>
      <c r="B157" s="5">
        <f>VLOOKUP(A:A,'[1]DÜNYA YILLAR İTHALAT MİKTARI'!A:F,2,0)</f>
        <v>1416</v>
      </c>
      <c r="C157" s="5">
        <v>632</v>
      </c>
      <c r="D157" s="5">
        <f>VLOOKUP(A:A,'[1]DÜNYA YILLAR İTHALAT MİKTARI'!A:F,3,0)</f>
        <v>2207</v>
      </c>
      <c r="E157" s="5">
        <v>852</v>
      </c>
      <c r="F157" s="5">
        <f>VLOOKUP(A:A,'[1]DÜNYA YILLAR İTHALAT MİKTARI'!A:F,4,0)</f>
        <v>2075</v>
      </c>
      <c r="G157" s="5">
        <v>1051</v>
      </c>
      <c r="H157" s="5">
        <f>VLOOKUP(A:A,'[1]DÜNYA YILLAR İTHALAT MİKTARI'!A:F,5,0)</f>
        <v>2174</v>
      </c>
      <c r="I157" s="5">
        <v>1067</v>
      </c>
      <c r="J157" s="5">
        <f>VLOOKUP(A:A,'[1]DÜNYA YILLAR İTHALAT MİKTARI'!A:F,6,0)</f>
        <v>1171</v>
      </c>
      <c r="K157" s="5">
        <v>657</v>
      </c>
      <c r="L157" s="6">
        <f t="shared" si="4"/>
        <v>-38.425492033739452</v>
      </c>
      <c r="M157" s="6">
        <f>VLOOKUP($A:$A,'[1]DÜNYA IMPORT TRADE INDC'!$A:$L,2,0)</f>
        <v>656</v>
      </c>
      <c r="N157" s="6">
        <f>VLOOKUP($A:$A,'[1]DÜNYA IMPORT TRADE INDC'!$A:$L,3,0)</f>
        <v>37350</v>
      </c>
      <c r="O157" s="6">
        <f>VLOOKUP($A:$A,'[1]DÜNYA IMPORT TRADE INDC'!$A:$L,4,0)</f>
        <v>1171</v>
      </c>
      <c r="P157" s="6">
        <f>VLOOKUP($A:$A,'[1]DÜNYA IMPORT TRADE INDC'!$A:$L,5,0)</f>
        <v>560</v>
      </c>
      <c r="Q157" s="6">
        <f>VLOOKUP($A:$A,'[1]DÜNYA IMPORT TRADE INDC'!$A:$L,6,0)</f>
        <v>8</v>
      </c>
      <c r="R157" s="6">
        <f>VLOOKUP($A:$A,'[1]DÜNYA IMPORT TRADE INDC'!$A:$L,7,0)</f>
        <v>-3</v>
      </c>
      <c r="S157" s="6">
        <f>VLOOKUP($A:$A,'[1]DÜNYA IMPORT TRADE INDC'!$A:$L,8,0)</f>
        <v>-38</v>
      </c>
      <c r="T157" s="6">
        <f t="shared" si="5"/>
        <v>6.03756800879261E-3</v>
      </c>
      <c r="U157" s="6">
        <f>VLOOKUP($A:$A,'[1]DÜNYA IMPORT TRADE INDC'!$A:$L,10,0)</f>
        <v>2903</v>
      </c>
      <c r="V157" s="7" t="str">
        <f>VLOOKUP($A:$A,'[1]DÜNYA IMPORT TRADE INDC'!$A:$L,11,0)</f>
        <v>0.35</v>
      </c>
      <c r="W157" s="6">
        <f>VLOOKUP($A:$A,'[1]DÜNYA IMPORT TRADE INDC'!$A:$L,12,0)</f>
        <v>7</v>
      </c>
      <c r="X157" s="7">
        <f>VLOOKUP(A:A,'[1]DÜNYA YILLAR İHRACAT MİKTARI'!A:F,2,0)</f>
        <v>76391</v>
      </c>
      <c r="Y157" s="7">
        <f>VLOOKUP(A:A,'[1]DÜNYA YILLAR İHRACATI'!A:G,2,0)</f>
        <v>51825</v>
      </c>
      <c r="Z157" s="7">
        <f>VLOOKUP(A:A,'[1]DÜNYA YILLAR İHRACAT MİKTARI'!A:F,3,0)</f>
        <v>61519</v>
      </c>
      <c r="AA157" s="7">
        <f>VLOOKUP(A:A,'[1]DÜNYA YILLAR İHRACATI'!A:G,3,0)</f>
        <v>48342</v>
      </c>
      <c r="AB157" s="7">
        <f>VLOOKUP(A:A,'[1]DÜNYA YILLAR İHRACAT MİKTARI'!A:F,4,0)</f>
        <v>62340</v>
      </c>
      <c r="AC157" s="7">
        <f>VLOOKUP(A:A,'[1]DÜNYA YILLAR İHRACATI'!A:G,4,0)</f>
        <v>73671</v>
      </c>
      <c r="AD157" s="7">
        <f>VLOOKUP(A:A,'[1]DÜNYA YILLAR İHRACAT MİKTARI'!A:F,5,0)</f>
        <v>37662</v>
      </c>
      <c r="AE157" s="7">
        <f>VLOOKUP(A:A,'[1]DÜNYA YILLAR İHRACATI'!A:G,5,0)</f>
        <v>52393</v>
      </c>
      <c r="AF157" s="7">
        <f>VLOOKUP(A:A,'[1]DÜNYA YILLAR İHRACAT MİKTARI'!A:F,6,0)</f>
        <v>43219</v>
      </c>
      <c r="AG157" s="7">
        <f>VLOOKUP(A:A,'[1]DÜNYA YILLAR İHRACATI'!A:G,6,0)</f>
        <v>38005</v>
      </c>
      <c r="AH157" s="7">
        <f>VLOOKUP(A:A,'[1]DÜNYA YILLAR İHRACATI'!A:G,7,0)</f>
        <v>-27.461683812723077</v>
      </c>
      <c r="AI157" s="7">
        <f>VLOOKUP(A:A,'[1]DÜNYA EXPORT TRADE INDC'!A:L,2,0)</f>
        <v>38006</v>
      </c>
      <c r="AJ157" s="7">
        <f>VLOOKUP(A:A,'[1]DÜNYA EXPORT TRADE INDC'!A:L,3,0)</f>
        <v>37350</v>
      </c>
      <c r="AK157" s="7">
        <f>VLOOKUP(A:A,'[1]DÜNYA EXPORT TRADE INDC'!A:L,4,0)</f>
        <v>43219</v>
      </c>
      <c r="AL157" s="7">
        <f>VLOOKUP(A:A,'[1]DÜNYA EXPORT TRADE INDC'!A:L,6,0)</f>
        <v>879</v>
      </c>
      <c r="AM157" s="7">
        <f>VLOOKUP(A:A,'[1]DÜNYA EXPORT TRADE INDC'!A:L,7,0)</f>
        <v>2</v>
      </c>
      <c r="AN157" s="7">
        <f>VLOOKUP(A:A,'[1]DÜNYA EXPORT TRADE INDC'!A:L,8,0)</f>
        <v>-3</v>
      </c>
      <c r="AO157" s="7">
        <f>VLOOKUP(A:A,'[1]DÜNYA EXPORT TRADE INDC'!A:L,9,0)</f>
        <v>-18</v>
      </c>
      <c r="AP157" s="7">
        <f>VLOOKUP(A:A,'[1]DÜNYA EXPORT TRADE INDC'!A:L,10,0)</f>
        <v>0.4</v>
      </c>
      <c r="AQ157" s="7">
        <f>VLOOKUP(A:A,'[1]DÜNYA EXPORT TRADE INDC'!A:L,11,0)</f>
        <v>3671</v>
      </c>
      <c r="AR157" s="7" t="str">
        <f>VLOOKUP(A:A,'[1]DÜNYA EXPORT TRADE INDC'!A:L,12,0)</f>
        <v>0.18</v>
      </c>
      <c r="AS157" s="7">
        <f>VLOOKUP(A:A,'[1]TÜRKİYE YILLAR İHRACAT'!A:G,2,0)</f>
        <v>107</v>
      </c>
      <c r="AT157" s="7">
        <f>VLOOKUP(A:A,'[1]TÜRKİYE YILLAR İHRACAT'!A:G,3,0)</f>
        <v>90</v>
      </c>
      <c r="AU157" s="7">
        <f>VLOOKUP(A:A,'[1]TÜRKİYE YILLAR İHRACAT'!A:G,4,0)</f>
        <v>196</v>
      </c>
      <c r="AV157" s="7">
        <f>VLOOKUP(A:A,'[1]TÜRKİYE YILLAR İHRACAT'!A:G,5,0)</f>
        <v>205</v>
      </c>
      <c r="AW157" s="7">
        <f>VLOOKUP(A:A,'[1]TÜRKİYE YILLAR İHRACAT'!A:G,6,0)</f>
        <v>307</v>
      </c>
      <c r="AX157" s="7">
        <f>VLOOKUP(A:A,'[1]TÜRKİYE YILLAR İHRACAT'!A:G,7,0)</f>
        <v>49.756097560975611</v>
      </c>
    </row>
    <row r="158" spans="1:50" x14ac:dyDescent="0.25">
      <c r="A158" s="8" t="s">
        <v>188</v>
      </c>
      <c r="B158" s="5">
        <f>VLOOKUP(A:A,'[1]DÜNYA YILLAR İTHALAT MİKTARI'!A:F,2,0)</f>
        <v>6344</v>
      </c>
      <c r="C158" s="5">
        <v>167</v>
      </c>
      <c r="D158" s="5">
        <f>VLOOKUP(A:A,'[1]DÜNYA YILLAR İTHALAT MİKTARI'!A:F,3,0)</f>
        <v>3366</v>
      </c>
      <c r="E158" s="5">
        <v>814</v>
      </c>
      <c r="F158" s="5">
        <f>VLOOKUP(A:A,'[1]DÜNYA YILLAR İTHALAT MİKTARI'!A:F,4,0)</f>
        <v>3739</v>
      </c>
      <c r="G158" s="5">
        <v>276</v>
      </c>
      <c r="H158" s="5">
        <f>VLOOKUP(A:A,'[1]DÜNYA YILLAR İTHALAT MİKTARI'!A:F,5,0)</f>
        <v>12781</v>
      </c>
      <c r="I158" s="5">
        <v>1576</v>
      </c>
      <c r="J158" s="5">
        <f>VLOOKUP(A:A,'[1]DÜNYA YILLAR İTHALAT MİKTARI'!A:F,6,0)</f>
        <v>994</v>
      </c>
      <c r="K158" s="5">
        <v>650</v>
      </c>
      <c r="L158" s="6">
        <f t="shared" si="4"/>
        <v>-58.756345177664969</v>
      </c>
      <c r="M158" s="6">
        <f>VLOOKUP($A:$A,'[1]DÜNYA IMPORT TRADE INDC'!$A:$L,2,0)</f>
        <v>649</v>
      </c>
      <c r="N158" s="6">
        <f>VLOOKUP($A:$A,'[1]DÜNYA IMPORT TRADE INDC'!$A:$L,3,0)</f>
        <v>-649</v>
      </c>
      <c r="O158" s="6">
        <f>VLOOKUP($A:$A,'[1]DÜNYA IMPORT TRADE INDC'!$A:$L,4,0)</f>
        <v>994</v>
      </c>
      <c r="P158" s="6">
        <f>VLOOKUP($A:$A,'[1]DÜNYA IMPORT TRADE INDC'!$A:$L,5,0)</f>
        <v>653</v>
      </c>
      <c r="Q158" s="6">
        <f>VLOOKUP($A:$A,'[1]DÜNYA IMPORT TRADE INDC'!$A:$L,6,0)</f>
        <v>10</v>
      </c>
      <c r="R158" s="6">
        <f>VLOOKUP($A:$A,'[1]DÜNYA IMPORT TRADE INDC'!$A:$L,7,0)</f>
        <v>175</v>
      </c>
      <c r="S158" s="6">
        <f>VLOOKUP($A:$A,'[1]DÜNYA IMPORT TRADE INDC'!$A:$L,8,0)</f>
        <v>1351</v>
      </c>
      <c r="T158" s="6">
        <f t="shared" si="5"/>
        <v>5.9732408001753378E-3</v>
      </c>
      <c r="U158" s="6">
        <f>VLOOKUP($A:$A,'[1]DÜNYA IMPORT TRADE INDC'!$A:$L,10,0)</f>
        <v>5882</v>
      </c>
      <c r="V158" s="7" t="str">
        <f>VLOOKUP($A:$A,'[1]DÜNYA IMPORT TRADE INDC'!$A:$L,11,0)</f>
        <v>0.8</v>
      </c>
      <c r="W158" s="6">
        <f>VLOOKUP($A:$A,'[1]DÜNYA IMPORT TRADE INDC'!$A:$L,12,0)</f>
        <v>42476</v>
      </c>
      <c r="X158" s="7" t="e">
        <f>VLOOKUP(A:A,'[1]DÜNYA YILLAR İHRACAT MİKTARI'!A:F,2,0)</f>
        <v>#N/A</v>
      </c>
      <c r="Y158" s="7" t="e">
        <f>VLOOKUP(A:A,'[1]DÜNYA YILLAR İHRACATI'!A:G,2,0)</f>
        <v>#N/A</v>
      </c>
      <c r="Z158" s="7" t="e">
        <f>VLOOKUP(A:A,'[1]DÜNYA YILLAR İHRACAT MİKTARI'!A:F,3,0)</f>
        <v>#N/A</v>
      </c>
      <c r="AA158" s="7" t="e">
        <f>VLOOKUP(A:A,'[1]DÜNYA YILLAR İHRACATI'!A:G,3,0)</f>
        <v>#N/A</v>
      </c>
      <c r="AB158" s="7" t="e">
        <f>VLOOKUP(A:A,'[1]DÜNYA YILLAR İHRACAT MİKTARI'!A:F,4,0)</f>
        <v>#N/A</v>
      </c>
      <c r="AC158" s="7" t="e">
        <f>VLOOKUP(A:A,'[1]DÜNYA YILLAR İHRACATI'!A:G,4,0)</f>
        <v>#N/A</v>
      </c>
      <c r="AD158" s="7" t="e">
        <f>VLOOKUP(A:A,'[1]DÜNYA YILLAR İHRACAT MİKTARI'!A:F,5,0)</f>
        <v>#N/A</v>
      </c>
      <c r="AE158" s="7" t="e">
        <f>VLOOKUP(A:A,'[1]DÜNYA YILLAR İHRACATI'!A:G,5,0)</f>
        <v>#N/A</v>
      </c>
      <c r="AF158" s="7" t="e">
        <f>VLOOKUP(A:A,'[1]DÜNYA YILLAR İHRACAT MİKTARI'!A:F,6,0)</f>
        <v>#N/A</v>
      </c>
      <c r="AG158" s="7" t="e">
        <f>VLOOKUP(A:A,'[1]DÜNYA YILLAR İHRACATI'!A:G,6,0)</f>
        <v>#N/A</v>
      </c>
      <c r="AH158" s="7" t="e">
        <f>VLOOKUP(A:A,'[1]DÜNYA YILLAR İHRACATI'!A:G,7,0)</f>
        <v>#N/A</v>
      </c>
      <c r="AI158" s="7" t="e">
        <f>VLOOKUP(A:A,'[1]DÜNYA EXPORT TRADE INDC'!A:L,2,0)</f>
        <v>#N/A</v>
      </c>
      <c r="AJ158" s="7" t="e">
        <f>VLOOKUP(A:A,'[1]DÜNYA EXPORT TRADE INDC'!A:L,3,0)</f>
        <v>#N/A</v>
      </c>
      <c r="AK158" s="7" t="e">
        <f>VLOOKUP(A:A,'[1]DÜNYA EXPORT TRADE INDC'!A:L,4,0)</f>
        <v>#N/A</v>
      </c>
      <c r="AL158" s="7" t="e">
        <f>VLOOKUP(A:A,'[1]DÜNYA EXPORT TRADE INDC'!A:L,6,0)</f>
        <v>#N/A</v>
      </c>
      <c r="AM158" s="7" t="e">
        <f>VLOOKUP(A:A,'[1]DÜNYA EXPORT TRADE INDC'!A:L,7,0)</f>
        <v>#N/A</v>
      </c>
      <c r="AN158" s="7" t="e">
        <f>VLOOKUP(A:A,'[1]DÜNYA EXPORT TRADE INDC'!A:L,8,0)</f>
        <v>#N/A</v>
      </c>
      <c r="AO158" s="7" t="e">
        <f>VLOOKUP(A:A,'[1]DÜNYA EXPORT TRADE INDC'!A:L,9,0)</f>
        <v>#N/A</v>
      </c>
      <c r="AP158" s="7" t="e">
        <f>VLOOKUP(A:A,'[1]DÜNYA EXPORT TRADE INDC'!A:L,10,0)</f>
        <v>#N/A</v>
      </c>
      <c r="AQ158" s="7" t="e">
        <f>VLOOKUP(A:A,'[1]DÜNYA EXPORT TRADE INDC'!A:L,11,0)</f>
        <v>#N/A</v>
      </c>
      <c r="AR158" s="7" t="e">
        <f>VLOOKUP(A:A,'[1]DÜNYA EXPORT TRADE INDC'!A:L,12,0)</f>
        <v>#N/A</v>
      </c>
      <c r="AS158" s="7">
        <f>VLOOKUP(A:A,'[1]TÜRKİYE YILLAR İHRACAT'!A:G,2,0)</f>
        <v>0</v>
      </c>
      <c r="AT158" s="7">
        <f>VLOOKUP(A:A,'[1]TÜRKİYE YILLAR İHRACAT'!A:G,3,0)</f>
        <v>9</v>
      </c>
      <c r="AU158" s="7">
        <f>VLOOKUP(A:A,'[1]TÜRKİYE YILLAR İHRACAT'!A:G,4,0)</f>
        <v>217</v>
      </c>
      <c r="AV158" s="7">
        <f>VLOOKUP(A:A,'[1]TÜRKİYE YILLAR İHRACAT'!A:G,5,0)</f>
        <v>2</v>
      </c>
      <c r="AW158" s="7">
        <f>VLOOKUP(A:A,'[1]TÜRKİYE YILLAR İHRACAT'!A:G,6,0)</f>
        <v>580</v>
      </c>
      <c r="AX158" s="7">
        <f>VLOOKUP(A:A,'[1]TÜRKİYE YILLAR İHRACAT'!A:G,7,0)</f>
        <v>28900</v>
      </c>
    </row>
    <row r="159" spans="1:50" ht="47.25" x14ac:dyDescent="0.25">
      <c r="A159" s="4" t="s">
        <v>189</v>
      </c>
      <c r="B159" s="5">
        <f>VLOOKUP(A:A,'[1]DÜNYA YILLAR İTHALAT MİKTARI'!A:F,2,0)</f>
        <v>1104</v>
      </c>
      <c r="C159" s="5">
        <v>551</v>
      </c>
      <c r="D159" s="5">
        <f>VLOOKUP(A:A,'[1]DÜNYA YILLAR İTHALAT MİKTARI'!A:F,3,0)</f>
        <v>1700</v>
      </c>
      <c r="E159" s="5">
        <v>908</v>
      </c>
      <c r="F159" s="5">
        <f>VLOOKUP(A:A,'[1]DÜNYA YILLAR İTHALAT MİKTARI'!A:F,4,0)</f>
        <v>1989</v>
      </c>
      <c r="G159" s="5">
        <v>601</v>
      </c>
      <c r="H159" s="5">
        <f>VLOOKUP(A:A,'[1]DÜNYA YILLAR İTHALAT MİKTARI'!A:F,5,0)</f>
        <v>2818</v>
      </c>
      <c r="I159" s="5">
        <v>829</v>
      </c>
      <c r="J159" s="5">
        <f>VLOOKUP(A:A,'[1]DÜNYA YILLAR İTHALAT MİKTARI'!A:F,6,0)</f>
        <v>2333</v>
      </c>
      <c r="K159" s="5">
        <v>635</v>
      </c>
      <c r="L159" s="6">
        <f t="shared" si="4"/>
        <v>-23.401688781664657</v>
      </c>
      <c r="M159" s="6">
        <f>VLOOKUP($A:$A,'[1]DÜNYA IMPORT TRADE INDC'!$A:$L,2,0)</f>
        <v>635</v>
      </c>
      <c r="N159" s="6">
        <f>VLOOKUP($A:$A,'[1]DÜNYA IMPORT TRADE INDC'!$A:$L,3,0)</f>
        <v>20952</v>
      </c>
      <c r="O159" s="6">
        <f>VLOOKUP($A:$A,'[1]DÜNYA IMPORT TRADE INDC'!$A:$L,4,0)</f>
        <v>2333</v>
      </c>
      <c r="P159" s="6">
        <f>VLOOKUP($A:$A,'[1]DÜNYA IMPORT TRADE INDC'!$A:$L,5,0)</f>
        <v>272</v>
      </c>
      <c r="Q159" s="6">
        <f>VLOOKUP($A:$A,'[1]DÜNYA IMPORT TRADE INDC'!$A:$L,6,0)</f>
        <v>2</v>
      </c>
      <c r="R159" s="6">
        <f>VLOOKUP($A:$A,'[1]DÜNYA IMPORT TRADE INDC'!$A:$L,7,0)</f>
        <v>22</v>
      </c>
      <c r="S159" s="6">
        <f>VLOOKUP($A:$A,'[1]DÜNYA IMPORT TRADE INDC'!$A:$L,8,0)</f>
        <v>-23</v>
      </c>
      <c r="T159" s="6">
        <f t="shared" si="5"/>
        <v>5.835396781709753E-3</v>
      </c>
      <c r="U159" s="6">
        <f>VLOOKUP($A:$A,'[1]DÜNYA IMPORT TRADE INDC'!$A:$L,10,0)</f>
        <v>7041</v>
      </c>
      <c r="V159" s="7" t="str">
        <f>VLOOKUP($A:$A,'[1]DÜNYA IMPORT TRADE INDC'!$A:$L,11,0)</f>
        <v>0.82</v>
      </c>
      <c r="W159" s="6">
        <f>VLOOKUP($A:$A,'[1]DÜNYA IMPORT TRADE INDC'!$A:$L,12,0)</f>
        <v>42439</v>
      </c>
      <c r="X159" s="7">
        <f>VLOOKUP(A:A,'[1]DÜNYA YILLAR İHRACAT MİKTARI'!A:F,2,0)</f>
        <v>31837</v>
      </c>
      <c r="Y159" s="7">
        <f>VLOOKUP(A:A,'[1]DÜNYA YILLAR İHRACATI'!A:G,2,0)</f>
        <v>29038</v>
      </c>
      <c r="Z159" s="7">
        <f>VLOOKUP(A:A,'[1]DÜNYA YILLAR İHRACAT MİKTARI'!A:F,3,0)</f>
        <v>37653</v>
      </c>
      <c r="AA159" s="7">
        <f>VLOOKUP(A:A,'[1]DÜNYA YILLAR İHRACATI'!A:G,3,0)</f>
        <v>42203</v>
      </c>
      <c r="AB159" s="7">
        <f>VLOOKUP(A:A,'[1]DÜNYA YILLAR İHRACAT MİKTARI'!A:F,4,0)</f>
        <v>39559</v>
      </c>
      <c r="AC159" s="7">
        <f>VLOOKUP(A:A,'[1]DÜNYA YILLAR İHRACATI'!A:G,4,0)</f>
        <v>43493</v>
      </c>
      <c r="AD159" s="7">
        <f>VLOOKUP(A:A,'[1]DÜNYA YILLAR İHRACAT MİKTARI'!A:F,5,0)</f>
        <v>29136</v>
      </c>
      <c r="AE159" s="7">
        <f>VLOOKUP(A:A,'[1]DÜNYA YILLAR İHRACATI'!A:G,5,0)</f>
        <v>27987</v>
      </c>
      <c r="AF159" s="7">
        <f>VLOOKUP(A:A,'[1]DÜNYA YILLAR İHRACAT MİKTARI'!A:F,6,0)</f>
        <v>23511</v>
      </c>
      <c r="AG159" s="7">
        <f>VLOOKUP(A:A,'[1]DÜNYA YILLAR İHRACATI'!A:G,6,0)</f>
        <v>21587</v>
      </c>
      <c r="AH159" s="7">
        <f>VLOOKUP(A:A,'[1]DÜNYA YILLAR İHRACATI'!A:G,7,0)</f>
        <v>-22.867760031443172</v>
      </c>
      <c r="AI159" s="7">
        <f>VLOOKUP(A:A,'[1]DÜNYA EXPORT TRADE INDC'!A:L,2,0)</f>
        <v>21587</v>
      </c>
      <c r="AJ159" s="7">
        <f>VLOOKUP(A:A,'[1]DÜNYA EXPORT TRADE INDC'!A:L,3,0)</f>
        <v>20952</v>
      </c>
      <c r="AK159" s="7">
        <f>VLOOKUP(A:A,'[1]DÜNYA EXPORT TRADE INDC'!A:L,4,0)</f>
        <v>23511</v>
      </c>
      <c r="AL159" s="7">
        <f>VLOOKUP(A:A,'[1]DÜNYA EXPORT TRADE INDC'!A:L,6,0)</f>
        <v>918</v>
      </c>
      <c r="AM159" s="7">
        <f>VLOOKUP(A:A,'[1]DÜNYA EXPORT TRADE INDC'!A:L,7,0)</f>
        <v>-10</v>
      </c>
      <c r="AN159" s="7">
        <f>VLOOKUP(A:A,'[1]DÜNYA EXPORT TRADE INDC'!A:L,8,0)</f>
        <v>-8</v>
      </c>
      <c r="AO159" s="7">
        <f>VLOOKUP(A:A,'[1]DÜNYA EXPORT TRADE INDC'!A:L,9,0)</f>
        <v>-23</v>
      </c>
      <c r="AP159" s="7">
        <f>VLOOKUP(A:A,'[1]DÜNYA EXPORT TRADE INDC'!A:L,10,0)</f>
        <v>0.2</v>
      </c>
      <c r="AQ159" s="7">
        <f>VLOOKUP(A:A,'[1]DÜNYA EXPORT TRADE INDC'!A:L,11,0)</f>
        <v>5349</v>
      </c>
      <c r="AR159" s="7" t="str">
        <f>VLOOKUP(A:A,'[1]DÜNYA EXPORT TRADE INDC'!A:L,12,0)</f>
        <v>0.2</v>
      </c>
      <c r="AS159" s="7" t="e">
        <f>VLOOKUP(A:A,'[1]TÜRKİYE YILLAR İHRACAT'!A:G,2,0)</f>
        <v>#N/A</v>
      </c>
      <c r="AT159" s="7" t="e">
        <f>VLOOKUP(A:A,'[1]TÜRKİYE YILLAR İHRACAT'!A:G,3,0)</f>
        <v>#N/A</v>
      </c>
      <c r="AU159" s="7" t="e">
        <f>VLOOKUP(A:A,'[1]TÜRKİYE YILLAR İHRACAT'!A:G,4,0)</f>
        <v>#N/A</v>
      </c>
      <c r="AV159" s="7" t="e">
        <f>VLOOKUP(A:A,'[1]TÜRKİYE YILLAR İHRACAT'!A:G,5,0)</f>
        <v>#N/A</v>
      </c>
      <c r="AW159" s="7" t="e">
        <f>VLOOKUP(A:A,'[1]TÜRKİYE YILLAR İHRACAT'!A:G,6,0)</f>
        <v>#N/A</v>
      </c>
      <c r="AX159" s="7" t="e">
        <f>VLOOKUP(A:A,'[1]TÜRKİYE YILLAR İHRACAT'!A:G,7,0)</f>
        <v>#N/A</v>
      </c>
    </row>
    <row r="160" spans="1:50" x14ac:dyDescent="0.25">
      <c r="A160" s="8" t="s">
        <v>190</v>
      </c>
      <c r="B160" s="5">
        <f>VLOOKUP(A:A,'[1]DÜNYA YILLAR İTHALAT MİKTARI'!A:F,2,0)</f>
        <v>4658</v>
      </c>
      <c r="C160" s="5">
        <v>1508</v>
      </c>
      <c r="D160" s="5">
        <f>VLOOKUP(A:A,'[1]DÜNYA YILLAR İTHALAT MİKTARI'!A:F,3,0)</f>
        <v>2309</v>
      </c>
      <c r="E160" s="5">
        <v>633</v>
      </c>
      <c r="F160" s="5">
        <f>VLOOKUP(A:A,'[1]DÜNYA YILLAR İTHALAT MİKTARI'!A:F,4,0)</f>
        <v>6445</v>
      </c>
      <c r="G160" s="5">
        <v>1960</v>
      </c>
      <c r="H160" s="5">
        <f>VLOOKUP(A:A,'[1]DÜNYA YILLAR İTHALAT MİKTARI'!A:F,5,0)</f>
        <v>556</v>
      </c>
      <c r="I160" s="5">
        <v>120</v>
      </c>
      <c r="J160" s="5">
        <f>VLOOKUP(A:A,'[1]DÜNYA YILLAR İTHALAT MİKTARI'!A:F,6,0)</f>
        <v>1827</v>
      </c>
      <c r="K160" s="5">
        <v>628</v>
      </c>
      <c r="L160" s="6">
        <f t="shared" si="4"/>
        <v>423.33333333333331</v>
      </c>
      <c r="M160" s="6">
        <f>VLOOKUP($A:$A,'[1]DÜNYA IMPORT TRADE INDC'!$A:$L,2,0)</f>
        <v>628</v>
      </c>
      <c r="N160" s="6">
        <f>VLOOKUP($A:$A,'[1]DÜNYA IMPORT TRADE INDC'!$A:$L,3,0)</f>
        <v>-590</v>
      </c>
      <c r="O160" s="6">
        <f>VLOOKUP($A:$A,'[1]DÜNYA IMPORT TRADE INDC'!$A:$L,4,0)</f>
        <v>1827</v>
      </c>
      <c r="P160" s="6">
        <f>VLOOKUP($A:$A,'[1]DÜNYA IMPORT TRADE INDC'!$A:$L,5,0)</f>
        <v>344</v>
      </c>
      <c r="Q160" s="6">
        <f>VLOOKUP($A:$A,'[1]DÜNYA IMPORT TRADE INDC'!$A:$L,6,0)</f>
        <v>-29</v>
      </c>
      <c r="R160" s="6">
        <f>VLOOKUP($A:$A,'[1]DÜNYA IMPORT TRADE INDC'!$A:$L,7,0)</f>
        <v>-28</v>
      </c>
      <c r="S160" s="6">
        <f>VLOOKUP($A:$A,'[1]DÜNYA IMPORT TRADE INDC'!$A:$L,8,0)</f>
        <v>423</v>
      </c>
      <c r="T160" s="6">
        <f t="shared" si="5"/>
        <v>5.7710695730924799E-3</v>
      </c>
      <c r="U160" s="6">
        <f>VLOOKUP($A:$A,'[1]DÜNYA IMPORT TRADE INDC'!$A:$L,10,0)</f>
        <v>258</v>
      </c>
      <c r="V160" s="7" t="str">
        <f>VLOOKUP($A:$A,'[1]DÜNYA IMPORT TRADE INDC'!$A:$L,11,0)</f>
        <v>0.73</v>
      </c>
      <c r="W160" s="6">
        <f>VLOOKUP($A:$A,'[1]DÜNYA IMPORT TRADE INDC'!$A:$L,12,0)</f>
        <v>42452</v>
      </c>
      <c r="X160" s="7">
        <f>VLOOKUP(A:A,'[1]DÜNYA YILLAR İHRACAT MİKTARI'!A:F,2,0)</f>
        <v>127</v>
      </c>
      <c r="Y160" s="7">
        <f>VLOOKUP(A:A,'[1]DÜNYA YILLAR İHRACATI'!A:G,2,0)</f>
        <v>24</v>
      </c>
      <c r="Z160" s="7">
        <f>VLOOKUP(A:A,'[1]DÜNYA YILLAR İHRACAT MİKTARI'!A:F,3,0)</f>
        <v>2</v>
      </c>
      <c r="AA160" s="7">
        <f>VLOOKUP(A:A,'[1]DÜNYA YILLAR İHRACATI'!A:G,3,0)</f>
        <v>1</v>
      </c>
      <c r="AB160" s="7">
        <f>VLOOKUP(A:A,'[1]DÜNYA YILLAR İHRACAT MİKTARI'!A:F,4,0)</f>
        <v>0</v>
      </c>
      <c r="AC160" s="7">
        <f>VLOOKUP(A:A,'[1]DÜNYA YILLAR İHRACATI'!A:G,4,0)</f>
        <v>0</v>
      </c>
      <c r="AD160" s="7">
        <f>VLOOKUP(A:A,'[1]DÜNYA YILLAR İHRACAT MİKTARI'!A:F,5,0)</f>
        <v>4</v>
      </c>
      <c r="AE160" s="7">
        <f>VLOOKUP(A:A,'[1]DÜNYA YILLAR İHRACATI'!A:G,5,0)</f>
        <v>1</v>
      </c>
      <c r="AF160" s="7">
        <f>VLOOKUP(A:A,'[1]DÜNYA YILLAR İHRACAT MİKTARI'!A:F,6,0)</f>
        <v>277</v>
      </c>
      <c r="AG160" s="7">
        <f>VLOOKUP(A:A,'[1]DÜNYA YILLAR İHRACATI'!A:G,6,0)</f>
        <v>38</v>
      </c>
      <c r="AH160" s="7">
        <f>VLOOKUP(A:A,'[1]DÜNYA YILLAR İHRACATI'!A:G,7,0)</f>
        <v>3700</v>
      </c>
      <c r="AI160" s="7">
        <f>VLOOKUP(A:A,'[1]DÜNYA EXPORT TRADE INDC'!A:L,2,0)</f>
        <v>38</v>
      </c>
      <c r="AJ160" s="7">
        <f>VLOOKUP(A:A,'[1]DÜNYA EXPORT TRADE INDC'!A:L,3,0)</f>
        <v>-590</v>
      </c>
      <c r="AK160" s="7">
        <f>VLOOKUP(A:A,'[1]DÜNYA EXPORT TRADE INDC'!A:L,4,0)</f>
        <v>277</v>
      </c>
      <c r="AL160" s="7">
        <f>VLOOKUP(A:A,'[1]DÜNYA EXPORT TRADE INDC'!A:L,6,0)</f>
        <v>137</v>
      </c>
      <c r="AM160" s="7">
        <f>VLOOKUP(A:A,'[1]DÜNYA EXPORT TRADE INDC'!A:L,7,0)</f>
        <v>10</v>
      </c>
      <c r="AN160" s="7">
        <f>VLOOKUP(A:A,'[1]DÜNYA EXPORT TRADE INDC'!A:L,8,0)</f>
        <v>22</v>
      </c>
      <c r="AO160" s="7">
        <f>VLOOKUP(A:A,'[1]DÜNYA EXPORT TRADE INDC'!A:L,9,0)</f>
        <v>0</v>
      </c>
      <c r="AP160" s="7">
        <f>VLOOKUP(A:A,'[1]DÜNYA EXPORT TRADE INDC'!A:L,10,0)</f>
        <v>0</v>
      </c>
      <c r="AQ160" s="7">
        <f>VLOOKUP(A:A,'[1]DÜNYA EXPORT TRADE INDC'!A:L,11,0)</f>
        <v>787</v>
      </c>
      <c r="AR160" s="7" t="str">
        <f>VLOOKUP(A:A,'[1]DÜNYA EXPORT TRADE INDC'!A:L,12,0)</f>
        <v>0.73</v>
      </c>
      <c r="AS160" s="7">
        <f>VLOOKUP(A:A,'[1]TÜRKİYE YILLAR İHRACAT'!A:G,2,0)</f>
        <v>5</v>
      </c>
      <c r="AT160" s="7">
        <f>VLOOKUP(A:A,'[1]TÜRKİYE YILLAR İHRACAT'!A:G,3,0)</f>
        <v>0</v>
      </c>
      <c r="AU160" s="7">
        <f>VLOOKUP(A:A,'[1]TÜRKİYE YILLAR İHRACAT'!A:G,4,0)</f>
        <v>0</v>
      </c>
      <c r="AV160" s="7">
        <f>VLOOKUP(A:A,'[1]TÜRKİYE YILLAR İHRACAT'!A:G,5,0)</f>
        <v>0</v>
      </c>
      <c r="AW160" s="7">
        <f>VLOOKUP(A:A,'[1]TÜRKİYE YILLAR İHRACAT'!A:G,6,0)</f>
        <v>0</v>
      </c>
      <c r="AX160" s="7" t="e">
        <f>VLOOKUP(A:A,'[1]TÜRKİYE YILLAR İHRACAT'!A:G,7,0)</f>
        <v>#DIV/0!</v>
      </c>
    </row>
    <row r="161" spans="1:50" x14ac:dyDescent="0.25">
      <c r="A161" s="4" t="s">
        <v>191</v>
      </c>
      <c r="B161" s="5">
        <f>VLOOKUP(A:A,'[1]DÜNYA YILLAR İTHALAT MİKTARI'!A:F,2,0)</f>
        <v>1437</v>
      </c>
      <c r="C161" s="5">
        <v>920</v>
      </c>
      <c r="D161" s="5">
        <f>VLOOKUP(A:A,'[1]DÜNYA YILLAR İTHALAT MİKTARI'!A:F,3,0)</f>
        <v>1148</v>
      </c>
      <c r="E161" s="5">
        <v>822</v>
      </c>
      <c r="F161" s="5">
        <f>VLOOKUP(A:A,'[1]DÜNYA YILLAR İTHALAT MİKTARI'!A:F,4,0)</f>
        <v>1473</v>
      </c>
      <c r="G161" s="5">
        <v>1064</v>
      </c>
      <c r="H161" s="5">
        <f>VLOOKUP(A:A,'[1]DÜNYA YILLAR İTHALAT MİKTARI'!A:F,5,0)</f>
        <v>1391</v>
      </c>
      <c r="I161" s="5">
        <v>852</v>
      </c>
      <c r="J161" s="5">
        <f>VLOOKUP(A:A,'[1]DÜNYA YILLAR İTHALAT MİKTARI'!A:F,6,0)</f>
        <v>943</v>
      </c>
      <c r="K161" s="5">
        <v>584</v>
      </c>
      <c r="L161" s="6">
        <f t="shared" si="4"/>
        <v>-31.455399061032864</v>
      </c>
      <c r="M161" s="6">
        <f>VLOOKUP($A:$A,'[1]DÜNYA IMPORT TRADE INDC'!$A:$L,2,0)</f>
        <v>583</v>
      </c>
      <c r="N161" s="6">
        <f>VLOOKUP($A:$A,'[1]DÜNYA IMPORT TRADE INDC'!$A:$L,3,0)</f>
        <v>-583</v>
      </c>
      <c r="O161" s="6">
        <f>VLOOKUP($A:$A,'[1]DÜNYA IMPORT TRADE INDC'!$A:$L,4,0)</f>
        <v>943</v>
      </c>
      <c r="P161" s="6">
        <f>VLOOKUP($A:$A,'[1]DÜNYA IMPORT TRADE INDC'!$A:$L,5,0)</f>
        <v>618</v>
      </c>
      <c r="Q161" s="6">
        <f>VLOOKUP($A:$A,'[1]DÜNYA IMPORT TRADE INDC'!$A:$L,6,0)</f>
        <v>-11</v>
      </c>
      <c r="R161" s="6">
        <f>VLOOKUP($A:$A,'[1]DÜNYA IMPORT TRADE INDC'!$A:$L,7,0)</f>
        <v>-4</v>
      </c>
      <c r="S161" s="6">
        <f>VLOOKUP($A:$A,'[1]DÜNYA IMPORT TRADE INDC'!$A:$L,8,0)</f>
        <v>-28</v>
      </c>
      <c r="T161" s="6">
        <f t="shared" si="5"/>
        <v>5.3667271189267651E-3</v>
      </c>
      <c r="U161" s="6">
        <f>VLOOKUP($A:$A,'[1]DÜNYA IMPORT TRADE INDC'!$A:$L,10,0)</f>
        <v>5550</v>
      </c>
      <c r="V161" s="7" t="str">
        <f>VLOOKUP($A:$A,'[1]DÜNYA IMPORT TRADE INDC'!$A:$L,11,0)</f>
        <v>0.42</v>
      </c>
      <c r="W161" s="6" t="str">
        <f>VLOOKUP($A:$A,'[1]DÜNYA IMPORT TRADE INDC'!$A:$L,12,0)</f>
        <v>...</v>
      </c>
      <c r="X161" s="7">
        <f>VLOOKUP(A:A,'[1]DÜNYA YILLAR İHRACAT MİKTARI'!A:F,2,0)</f>
        <v>130</v>
      </c>
      <c r="Y161" s="7">
        <f>VLOOKUP(A:A,'[1]DÜNYA YILLAR İHRACATI'!A:G,2,0)</f>
        <v>147</v>
      </c>
      <c r="Z161" s="7">
        <f>VLOOKUP(A:A,'[1]DÜNYA YILLAR İHRACAT MİKTARI'!A:F,3,0)</f>
        <v>47</v>
      </c>
      <c r="AA161" s="7">
        <f>VLOOKUP(A:A,'[1]DÜNYA YILLAR İHRACATI'!A:G,3,0)</f>
        <v>35</v>
      </c>
      <c r="AB161" s="7">
        <f>VLOOKUP(A:A,'[1]DÜNYA YILLAR İHRACAT MİKTARI'!A:F,4,0)</f>
        <v>0</v>
      </c>
      <c r="AC161" s="7">
        <f>VLOOKUP(A:A,'[1]DÜNYA YILLAR İHRACATI'!A:G,4,0)</f>
        <v>0</v>
      </c>
      <c r="AD161" s="7">
        <f>VLOOKUP(A:A,'[1]DÜNYA YILLAR İHRACAT MİKTARI'!A:F,5,0)</f>
        <v>56</v>
      </c>
      <c r="AE161" s="7">
        <f>VLOOKUP(A:A,'[1]DÜNYA YILLAR İHRACATI'!A:G,5,0)</f>
        <v>48</v>
      </c>
      <c r="AF161" s="7">
        <f>VLOOKUP(A:A,'[1]DÜNYA YILLAR İHRACAT MİKTARI'!A:F,6,0)</f>
        <v>0</v>
      </c>
      <c r="AG161" s="7">
        <f>VLOOKUP(A:A,'[1]DÜNYA YILLAR İHRACATI'!A:G,6,0)</f>
        <v>0</v>
      </c>
      <c r="AH161" s="7">
        <f>VLOOKUP(A:A,'[1]DÜNYA YILLAR İHRACATI'!A:G,7,0)</f>
        <v>-100</v>
      </c>
      <c r="AI161" s="7" t="e">
        <f>VLOOKUP(A:A,'[1]DÜNYA EXPORT TRADE INDC'!A:L,2,0)</f>
        <v>#N/A</v>
      </c>
      <c r="AJ161" s="7" t="e">
        <f>VLOOKUP(A:A,'[1]DÜNYA EXPORT TRADE INDC'!A:L,3,0)</f>
        <v>#N/A</v>
      </c>
      <c r="AK161" s="7" t="e">
        <f>VLOOKUP(A:A,'[1]DÜNYA EXPORT TRADE INDC'!A:L,4,0)</f>
        <v>#N/A</v>
      </c>
      <c r="AL161" s="7" t="e">
        <f>VLOOKUP(A:A,'[1]DÜNYA EXPORT TRADE INDC'!A:L,6,0)</f>
        <v>#N/A</v>
      </c>
      <c r="AM161" s="7" t="e">
        <f>VLOOKUP(A:A,'[1]DÜNYA EXPORT TRADE INDC'!A:L,7,0)</f>
        <v>#N/A</v>
      </c>
      <c r="AN161" s="7" t="e">
        <f>VLOOKUP(A:A,'[1]DÜNYA EXPORT TRADE INDC'!A:L,8,0)</f>
        <v>#N/A</v>
      </c>
      <c r="AO161" s="7" t="e">
        <f>VLOOKUP(A:A,'[1]DÜNYA EXPORT TRADE INDC'!A:L,9,0)</f>
        <v>#N/A</v>
      </c>
      <c r="AP161" s="7" t="e">
        <f>VLOOKUP(A:A,'[1]DÜNYA EXPORT TRADE INDC'!A:L,10,0)</f>
        <v>#N/A</v>
      </c>
      <c r="AQ161" s="7" t="e">
        <f>VLOOKUP(A:A,'[1]DÜNYA EXPORT TRADE INDC'!A:L,11,0)</f>
        <v>#N/A</v>
      </c>
      <c r="AR161" s="7" t="e">
        <f>VLOOKUP(A:A,'[1]DÜNYA EXPORT TRADE INDC'!A:L,12,0)</f>
        <v>#N/A</v>
      </c>
      <c r="AS161" s="7">
        <f>VLOOKUP(A:A,'[1]TÜRKİYE YILLAR İHRACAT'!A:G,2,0)</f>
        <v>0</v>
      </c>
      <c r="AT161" s="7">
        <f>VLOOKUP(A:A,'[1]TÜRKİYE YILLAR İHRACAT'!A:G,3,0)</f>
        <v>0</v>
      </c>
      <c r="AU161" s="7">
        <f>VLOOKUP(A:A,'[1]TÜRKİYE YILLAR İHRACAT'!A:G,4,0)</f>
        <v>0</v>
      </c>
      <c r="AV161" s="7">
        <f>VLOOKUP(A:A,'[1]TÜRKİYE YILLAR İHRACAT'!A:G,5,0)</f>
        <v>0</v>
      </c>
      <c r="AW161" s="7">
        <f>VLOOKUP(A:A,'[1]TÜRKİYE YILLAR İHRACAT'!A:G,6,0)</f>
        <v>2</v>
      </c>
      <c r="AX161" s="7" t="e">
        <f>VLOOKUP(A:A,'[1]TÜRKİYE YILLAR İHRACAT'!A:G,7,0)</f>
        <v>#DIV/0!</v>
      </c>
    </row>
    <row r="162" spans="1:50" ht="31.5" x14ac:dyDescent="0.25">
      <c r="A162" s="8" t="s">
        <v>192</v>
      </c>
      <c r="B162" s="5">
        <f>VLOOKUP(A:A,'[1]DÜNYA YILLAR İTHALAT MİKTARI'!A:F,2,0)</f>
        <v>264</v>
      </c>
      <c r="C162" s="5">
        <v>442</v>
      </c>
      <c r="D162" s="5">
        <f>VLOOKUP(A:A,'[1]DÜNYA YILLAR İTHALAT MİKTARI'!A:F,3,0)</f>
        <v>301</v>
      </c>
      <c r="E162" s="5">
        <v>610</v>
      </c>
      <c r="F162" s="5">
        <f>VLOOKUP(A:A,'[1]DÜNYA YILLAR İTHALAT MİKTARI'!A:F,4,0)</f>
        <v>265</v>
      </c>
      <c r="G162" s="5">
        <v>394</v>
      </c>
      <c r="H162" s="5">
        <f>VLOOKUP(A:A,'[1]DÜNYA YILLAR İTHALAT MİKTARI'!A:F,5,0)</f>
        <v>305</v>
      </c>
      <c r="I162" s="5">
        <v>519</v>
      </c>
      <c r="J162" s="5">
        <f>VLOOKUP(A:A,'[1]DÜNYA YILLAR İTHALAT MİKTARI'!A:F,6,0)</f>
        <v>268</v>
      </c>
      <c r="K162" s="5">
        <v>524</v>
      </c>
      <c r="L162" s="6">
        <f t="shared" si="4"/>
        <v>0.96339113680154131</v>
      </c>
      <c r="M162" s="6">
        <f>VLOOKUP($A:$A,'[1]DÜNYA IMPORT TRADE INDC'!$A:$L,2,0)</f>
        <v>524</v>
      </c>
      <c r="N162" s="6">
        <f>VLOOKUP($A:$A,'[1]DÜNYA IMPORT TRADE INDC'!$A:$L,3,0)</f>
        <v>-524</v>
      </c>
      <c r="O162" s="6">
        <f>VLOOKUP($A:$A,'[1]DÜNYA IMPORT TRADE INDC'!$A:$L,4,0)</f>
        <v>268</v>
      </c>
      <c r="P162" s="6">
        <f>VLOOKUP($A:$A,'[1]DÜNYA IMPORT TRADE INDC'!$A:$L,5,0)</f>
        <v>1955</v>
      </c>
      <c r="Q162" s="6">
        <f>VLOOKUP($A:$A,'[1]DÜNYA IMPORT TRADE INDC'!$A:$L,6,0)</f>
        <v>2</v>
      </c>
      <c r="R162" s="6">
        <f>VLOOKUP($A:$A,'[1]DÜNYA IMPORT TRADE INDC'!$A:$L,7,0)</f>
        <v>0</v>
      </c>
      <c r="S162" s="6">
        <f>VLOOKUP($A:$A,'[1]DÜNYA IMPORT TRADE INDC'!$A:$L,8,0)</f>
        <v>1</v>
      </c>
      <c r="T162" s="6">
        <f t="shared" si="5"/>
        <v>4.815351045064426E-3</v>
      </c>
      <c r="U162" s="6">
        <f>VLOOKUP($A:$A,'[1]DÜNYA IMPORT TRADE INDC'!$A:$L,10,0)</f>
        <v>3724</v>
      </c>
      <c r="V162" s="7" t="str">
        <f>VLOOKUP($A:$A,'[1]DÜNYA IMPORT TRADE INDC'!$A:$L,11,0)</f>
        <v>0.68</v>
      </c>
      <c r="W162" s="6">
        <f>VLOOKUP($A:$A,'[1]DÜNYA IMPORT TRADE INDC'!$A:$L,12,0)</f>
        <v>42588</v>
      </c>
      <c r="X162" s="7" t="e">
        <f>VLOOKUP(A:A,'[1]DÜNYA YILLAR İHRACAT MİKTARI'!A:F,2,0)</f>
        <v>#N/A</v>
      </c>
      <c r="Y162" s="7" t="e">
        <f>VLOOKUP(A:A,'[1]DÜNYA YILLAR İHRACATI'!A:G,2,0)</f>
        <v>#N/A</v>
      </c>
      <c r="Z162" s="7" t="e">
        <f>VLOOKUP(A:A,'[1]DÜNYA YILLAR İHRACAT MİKTARI'!A:F,3,0)</f>
        <v>#N/A</v>
      </c>
      <c r="AA162" s="7" t="e">
        <f>VLOOKUP(A:A,'[1]DÜNYA YILLAR İHRACATI'!A:G,3,0)</f>
        <v>#N/A</v>
      </c>
      <c r="AB162" s="7" t="e">
        <f>VLOOKUP(A:A,'[1]DÜNYA YILLAR İHRACAT MİKTARI'!A:F,4,0)</f>
        <v>#N/A</v>
      </c>
      <c r="AC162" s="7" t="e">
        <f>VLOOKUP(A:A,'[1]DÜNYA YILLAR İHRACATI'!A:G,4,0)</f>
        <v>#N/A</v>
      </c>
      <c r="AD162" s="7" t="e">
        <f>VLOOKUP(A:A,'[1]DÜNYA YILLAR İHRACAT MİKTARI'!A:F,5,0)</f>
        <v>#N/A</v>
      </c>
      <c r="AE162" s="7" t="e">
        <f>VLOOKUP(A:A,'[1]DÜNYA YILLAR İHRACATI'!A:G,5,0)</f>
        <v>#N/A</v>
      </c>
      <c r="AF162" s="7" t="e">
        <f>VLOOKUP(A:A,'[1]DÜNYA YILLAR İHRACAT MİKTARI'!A:F,6,0)</f>
        <v>#N/A</v>
      </c>
      <c r="AG162" s="7" t="e">
        <f>VLOOKUP(A:A,'[1]DÜNYA YILLAR İHRACATI'!A:G,6,0)</f>
        <v>#N/A</v>
      </c>
      <c r="AH162" s="7" t="e">
        <f>VLOOKUP(A:A,'[1]DÜNYA YILLAR İHRACATI'!A:G,7,0)</f>
        <v>#N/A</v>
      </c>
      <c r="AI162" s="7" t="e">
        <f>VLOOKUP(A:A,'[1]DÜNYA EXPORT TRADE INDC'!A:L,2,0)</f>
        <v>#N/A</v>
      </c>
      <c r="AJ162" s="7" t="e">
        <f>VLOOKUP(A:A,'[1]DÜNYA EXPORT TRADE INDC'!A:L,3,0)</f>
        <v>#N/A</v>
      </c>
      <c r="AK162" s="7" t="e">
        <f>VLOOKUP(A:A,'[1]DÜNYA EXPORT TRADE INDC'!A:L,4,0)</f>
        <v>#N/A</v>
      </c>
      <c r="AL162" s="7" t="e">
        <f>VLOOKUP(A:A,'[1]DÜNYA EXPORT TRADE INDC'!A:L,6,0)</f>
        <v>#N/A</v>
      </c>
      <c r="AM162" s="7" t="e">
        <f>VLOOKUP(A:A,'[1]DÜNYA EXPORT TRADE INDC'!A:L,7,0)</f>
        <v>#N/A</v>
      </c>
      <c r="AN162" s="7" t="e">
        <f>VLOOKUP(A:A,'[1]DÜNYA EXPORT TRADE INDC'!A:L,8,0)</f>
        <v>#N/A</v>
      </c>
      <c r="AO162" s="7" t="e">
        <f>VLOOKUP(A:A,'[1]DÜNYA EXPORT TRADE INDC'!A:L,9,0)</f>
        <v>#N/A</v>
      </c>
      <c r="AP162" s="7" t="e">
        <f>VLOOKUP(A:A,'[1]DÜNYA EXPORT TRADE INDC'!A:L,10,0)</f>
        <v>#N/A</v>
      </c>
      <c r="AQ162" s="7" t="e">
        <f>VLOOKUP(A:A,'[1]DÜNYA EXPORT TRADE INDC'!A:L,11,0)</f>
        <v>#N/A</v>
      </c>
      <c r="AR162" s="7" t="e">
        <f>VLOOKUP(A:A,'[1]DÜNYA EXPORT TRADE INDC'!A:L,12,0)</f>
        <v>#N/A</v>
      </c>
      <c r="AS162" s="7" t="e">
        <f>VLOOKUP(A:A,'[1]TÜRKİYE YILLAR İHRACAT'!A:G,2,0)</f>
        <v>#N/A</v>
      </c>
      <c r="AT162" s="7" t="e">
        <f>VLOOKUP(A:A,'[1]TÜRKİYE YILLAR İHRACAT'!A:G,3,0)</f>
        <v>#N/A</v>
      </c>
      <c r="AU162" s="7" t="e">
        <f>VLOOKUP(A:A,'[1]TÜRKİYE YILLAR İHRACAT'!A:G,4,0)</f>
        <v>#N/A</v>
      </c>
      <c r="AV162" s="7" t="e">
        <f>VLOOKUP(A:A,'[1]TÜRKİYE YILLAR İHRACAT'!A:G,5,0)</f>
        <v>#N/A</v>
      </c>
      <c r="AW162" s="7" t="e">
        <f>VLOOKUP(A:A,'[1]TÜRKİYE YILLAR İHRACAT'!A:G,6,0)</f>
        <v>#N/A</v>
      </c>
      <c r="AX162" s="7" t="e">
        <f>VLOOKUP(A:A,'[1]TÜRKİYE YILLAR İHRACAT'!A:G,7,0)</f>
        <v>#N/A</v>
      </c>
    </row>
    <row r="163" spans="1:50" x14ac:dyDescent="0.25">
      <c r="A163" s="4" t="s">
        <v>193</v>
      </c>
      <c r="B163" s="5">
        <f>VLOOKUP(A:A,'[1]DÜNYA YILLAR İTHALAT MİKTARI'!A:F,2,0)</f>
        <v>195</v>
      </c>
      <c r="C163" s="5">
        <v>409</v>
      </c>
      <c r="D163" s="5">
        <f>VLOOKUP(A:A,'[1]DÜNYA YILLAR İTHALAT MİKTARI'!A:F,3,0)</f>
        <v>310</v>
      </c>
      <c r="E163" s="5">
        <v>525</v>
      </c>
      <c r="F163" s="5">
        <f>VLOOKUP(A:A,'[1]DÜNYA YILLAR İTHALAT MİKTARI'!A:F,4,0)</f>
        <v>283</v>
      </c>
      <c r="G163" s="5">
        <v>480</v>
      </c>
      <c r="H163" s="5">
        <f>VLOOKUP(A:A,'[1]DÜNYA YILLAR İTHALAT MİKTARI'!A:F,5,0)</f>
        <v>282</v>
      </c>
      <c r="I163" s="5">
        <v>467</v>
      </c>
      <c r="J163" s="5">
        <f>VLOOKUP(A:A,'[1]DÜNYA YILLAR İTHALAT MİKTARI'!A:F,6,0)</f>
        <v>331</v>
      </c>
      <c r="K163" s="5">
        <v>521</v>
      </c>
      <c r="L163" s="6">
        <f t="shared" si="4"/>
        <v>11.563169164882227</v>
      </c>
      <c r="M163" s="6">
        <f>VLOOKUP($A:$A,'[1]DÜNYA IMPORT TRADE INDC'!$A:$L,2,0)</f>
        <v>521</v>
      </c>
      <c r="N163" s="6">
        <f>VLOOKUP($A:$A,'[1]DÜNYA IMPORT TRADE INDC'!$A:$L,3,0)</f>
        <v>-521</v>
      </c>
      <c r="O163" s="6">
        <f>VLOOKUP($A:$A,'[1]DÜNYA IMPORT TRADE INDC'!$A:$L,4,0)</f>
        <v>331</v>
      </c>
      <c r="P163" s="6">
        <f>VLOOKUP($A:$A,'[1]DÜNYA IMPORT TRADE INDC'!$A:$L,5,0)</f>
        <v>1574</v>
      </c>
      <c r="Q163" s="6">
        <f>VLOOKUP($A:$A,'[1]DÜNYA IMPORT TRADE INDC'!$A:$L,6,0)</f>
        <v>4</v>
      </c>
      <c r="R163" s="6">
        <f>VLOOKUP($A:$A,'[1]DÜNYA IMPORT TRADE INDC'!$A:$L,7,0)</f>
        <v>10</v>
      </c>
      <c r="S163" s="6">
        <f>VLOOKUP($A:$A,'[1]DÜNYA IMPORT TRADE INDC'!$A:$L,8,0)</f>
        <v>12</v>
      </c>
      <c r="T163" s="6">
        <f t="shared" si="5"/>
        <v>4.7877822413713092E-3</v>
      </c>
      <c r="U163" s="6">
        <f>VLOOKUP($A:$A,'[1]DÜNYA IMPORT TRADE INDC'!$A:$L,10,0)</f>
        <v>4382</v>
      </c>
      <c r="V163" s="7" t="str">
        <f>VLOOKUP($A:$A,'[1]DÜNYA IMPORT TRADE INDC'!$A:$L,11,0)</f>
        <v>0.18</v>
      </c>
      <c r="W163" s="6">
        <f>VLOOKUP($A:$A,'[1]DÜNYA IMPORT TRADE INDC'!$A:$L,12,0)</f>
        <v>0</v>
      </c>
      <c r="X163" s="7" t="e">
        <f>VLOOKUP(A:A,'[1]DÜNYA YILLAR İHRACAT MİKTARI'!A:F,2,0)</f>
        <v>#N/A</v>
      </c>
      <c r="Y163" s="7" t="e">
        <f>VLOOKUP(A:A,'[1]DÜNYA YILLAR İHRACATI'!A:G,2,0)</f>
        <v>#N/A</v>
      </c>
      <c r="Z163" s="7" t="e">
        <f>VLOOKUP(A:A,'[1]DÜNYA YILLAR İHRACAT MİKTARI'!A:F,3,0)</f>
        <v>#N/A</v>
      </c>
      <c r="AA163" s="7" t="e">
        <f>VLOOKUP(A:A,'[1]DÜNYA YILLAR İHRACATI'!A:G,3,0)</f>
        <v>#N/A</v>
      </c>
      <c r="AB163" s="7" t="e">
        <f>VLOOKUP(A:A,'[1]DÜNYA YILLAR İHRACAT MİKTARI'!A:F,4,0)</f>
        <v>#N/A</v>
      </c>
      <c r="AC163" s="7" t="e">
        <f>VLOOKUP(A:A,'[1]DÜNYA YILLAR İHRACATI'!A:G,4,0)</f>
        <v>#N/A</v>
      </c>
      <c r="AD163" s="7" t="e">
        <f>VLOOKUP(A:A,'[1]DÜNYA YILLAR İHRACAT MİKTARI'!A:F,5,0)</f>
        <v>#N/A</v>
      </c>
      <c r="AE163" s="7" t="e">
        <f>VLOOKUP(A:A,'[1]DÜNYA YILLAR İHRACATI'!A:G,5,0)</f>
        <v>#N/A</v>
      </c>
      <c r="AF163" s="7" t="e">
        <f>VLOOKUP(A:A,'[1]DÜNYA YILLAR İHRACAT MİKTARI'!A:F,6,0)</f>
        <v>#N/A</v>
      </c>
      <c r="AG163" s="7" t="e">
        <f>VLOOKUP(A:A,'[1]DÜNYA YILLAR İHRACATI'!A:G,6,0)</f>
        <v>#N/A</v>
      </c>
      <c r="AH163" s="7" t="e">
        <f>VLOOKUP(A:A,'[1]DÜNYA YILLAR İHRACATI'!A:G,7,0)</f>
        <v>#N/A</v>
      </c>
      <c r="AI163" s="7" t="e">
        <f>VLOOKUP(A:A,'[1]DÜNYA EXPORT TRADE INDC'!A:L,2,0)</f>
        <v>#N/A</v>
      </c>
      <c r="AJ163" s="7" t="e">
        <f>VLOOKUP(A:A,'[1]DÜNYA EXPORT TRADE INDC'!A:L,3,0)</f>
        <v>#N/A</v>
      </c>
      <c r="AK163" s="7" t="e">
        <f>VLOOKUP(A:A,'[1]DÜNYA EXPORT TRADE INDC'!A:L,4,0)</f>
        <v>#N/A</v>
      </c>
      <c r="AL163" s="7" t="e">
        <f>VLOOKUP(A:A,'[1]DÜNYA EXPORT TRADE INDC'!A:L,6,0)</f>
        <v>#N/A</v>
      </c>
      <c r="AM163" s="7" t="e">
        <f>VLOOKUP(A:A,'[1]DÜNYA EXPORT TRADE INDC'!A:L,7,0)</f>
        <v>#N/A</v>
      </c>
      <c r="AN163" s="7" t="e">
        <f>VLOOKUP(A:A,'[1]DÜNYA EXPORT TRADE INDC'!A:L,8,0)</f>
        <v>#N/A</v>
      </c>
      <c r="AO163" s="7" t="e">
        <f>VLOOKUP(A:A,'[1]DÜNYA EXPORT TRADE INDC'!A:L,9,0)</f>
        <v>#N/A</v>
      </c>
      <c r="AP163" s="7" t="e">
        <f>VLOOKUP(A:A,'[1]DÜNYA EXPORT TRADE INDC'!A:L,10,0)</f>
        <v>#N/A</v>
      </c>
      <c r="AQ163" s="7" t="e">
        <f>VLOOKUP(A:A,'[1]DÜNYA EXPORT TRADE INDC'!A:L,11,0)</f>
        <v>#N/A</v>
      </c>
      <c r="AR163" s="7" t="e">
        <f>VLOOKUP(A:A,'[1]DÜNYA EXPORT TRADE INDC'!A:L,12,0)</f>
        <v>#N/A</v>
      </c>
      <c r="AS163" s="7" t="e">
        <f>VLOOKUP(A:A,'[1]TÜRKİYE YILLAR İHRACAT'!A:G,2,0)</f>
        <v>#N/A</v>
      </c>
      <c r="AT163" s="7" t="e">
        <f>VLOOKUP(A:A,'[1]TÜRKİYE YILLAR İHRACAT'!A:G,3,0)</f>
        <v>#N/A</v>
      </c>
      <c r="AU163" s="7" t="e">
        <f>VLOOKUP(A:A,'[1]TÜRKİYE YILLAR İHRACAT'!A:G,4,0)</f>
        <v>#N/A</v>
      </c>
      <c r="AV163" s="7" t="e">
        <f>VLOOKUP(A:A,'[1]TÜRKİYE YILLAR İHRACAT'!A:G,5,0)</f>
        <v>#N/A</v>
      </c>
      <c r="AW163" s="7" t="e">
        <f>VLOOKUP(A:A,'[1]TÜRKİYE YILLAR İHRACAT'!A:G,6,0)</f>
        <v>#N/A</v>
      </c>
      <c r="AX163" s="7" t="e">
        <f>VLOOKUP(A:A,'[1]TÜRKİYE YILLAR İHRACAT'!A:G,7,0)</f>
        <v>#N/A</v>
      </c>
    </row>
    <row r="164" spans="1:50" x14ac:dyDescent="0.25">
      <c r="A164" s="8" t="s">
        <v>194</v>
      </c>
      <c r="B164" s="5">
        <f>VLOOKUP(A:A,'[1]DÜNYA YILLAR İTHALAT MİKTARI'!A:F,2,0)</f>
        <v>512</v>
      </c>
      <c r="C164" s="5">
        <v>134</v>
      </c>
      <c r="D164" s="5">
        <f>VLOOKUP(A:A,'[1]DÜNYA YILLAR İTHALAT MİKTARI'!A:F,3,0)</f>
        <v>1753</v>
      </c>
      <c r="E164" s="5">
        <v>1159</v>
      </c>
      <c r="F164" s="5">
        <f>VLOOKUP(A:A,'[1]DÜNYA YILLAR İTHALAT MİKTARI'!A:F,4,0)</f>
        <v>4996</v>
      </c>
      <c r="G164" s="5">
        <v>4093</v>
      </c>
      <c r="H164" s="5">
        <f>VLOOKUP(A:A,'[1]DÜNYA YILLAR İTHALAT MİKTARI'!A:F,5,0)</f>
        <v>1927</v>
      </c>
      <c r="I164" s="5">
        <v>9632</v>
      </c>
      <c r="J164" s="5">
        <f>VLOOKUP(A:A,'[1]DÜNYA YILLAR İTHALAT MİKTARI'!A:F,6,0)</f>
        <v>609</v>
      </c>
      <c r="K164" s="5">
        <v>387</v>
      </c>
      <c r="L164" s="6">
        <f t="shared" si="4"/>
        <v>-95.982142857142861</v>
      </c>
      <c r="M164" s="6">
        <f>VLOOKUP($A:$A,'[1]DÜNYA IMPORT TRADE INDC'!$A:$L,2,0)</f>
        <v>386</v>
      </c>
      <c r="N164" s="6">
        <f>VLOOKUP($A:$A,'[1]DÜNYA IMPORT TRADE INDC'!$A:$L,3,0)</f>
        <v>-383</v>
      </c>
      <c r="O164" s="6">
        <f>VLOOKUP($A:$A,'[1]DÜNYA IMPORT TRADE INDC'!$A:$L,4,0)</f>
        <v>609</v>
      </c>
      <c r="P164" s="6">
        <f>VLOOKUP($A:$A,'[1]DÜNYA IMPORT TRADE INDC'!$A:$L,5,0)</f>
        <v>634</v>
      </c>
      <c r="Q164" s="6">
        <f>VLOOKUP($A:$A,'[1]DÜNYA IMPORT TRADE INDC'!$A:$L,6,0)</f>
        <v>-10</v>
      </c>
      <c r="R164" s="6">
        <f>VLOOKUP($A:$A,'[1]DÜNYA IMPORT TRADE INDC'!$A:$L,7,0)</f>
        <v>-43</v>
      </c>
      <c r="S164" s="6">
        <f>VLOOKUP($A:$A,'[1]DÜNYA IMPORT TRADE INDC'!$A:$L,8,0)</f>
        <v>-96</v>
      </c>
      <c r="T164" s="6">
        <f t="shared" si="5"/>
        <v>3.5563756764120857E-3</v>
      </c>
      <c r="U164" s="6">
        <f>VLOOKUP($A:$A,'[1]DÜNYA IMPORT TRADE INDC'!$A:$L,10,0)</f>
        <v>1279</v>
      </c>
      <c r="V164" s="7" t="str">
        <f>VLOOKUP($A:$A,'[1]DÜNYA IMPORT TRADE INDC'!$A:$L,11,0)</f>
        <v>0.67</v>
      </c>
      <c r="W164" s="6">
        <f>VLOOKUP($A:$A,'[1]DÜNYA IMPORT TRADE INDC'!$A:$L,12,0)</f>
        <v>42472</v>
      </c>
      <c r="X164" s="7">
        <f>VLOOKUP(A:A,'[1]DÜNYA YILLAR İHRACAT MİKTARI'!A:F,2,0)</f>
        <v>552</v>
      </c>
      <c r="Y164" s="7">
        <f>VLOOKUP(A:A,'[1]DÜNYA YILLAR İHRACATI'!A:G,2,0)</f>
        <v>223</v>
      </c>
      <c r="Z164" s="7">
        <f>VLOOKUP(A:A,'[1]DÜNYA YILLAR İHRACAT MİKTARI'!A:F,3,0)</f>
        <v>270</v>
      </c>
      <c r="AA164" s="7">
        <f>VLOOKUP(A:A,'[1]DÜNYA YILLAR İHRACATI'!A:G,3,0)</f>
        <v>64</v>
      </c>
      <c r="AB164" s="7">
        <f>VLOOKUP(A:A,'[1]DÜNYA YILLAR İHRACAT MİKTARI'!A:F,4,0)</f>
        <v>3348</v>
      </c>
      <c r="AC164" s="7">
        <f>VLOOKUP(A:A,'[1]DÜNYA YILLAR İHRACATI'!A:G,4,0)</f>
        <v>13</v>
      </c>
      <c r="AD164" s="7">
        <f>VLOOKUP(A:A,'[1]DÜNYA YILLAR İHRACAT MİKTARI'!A:F,5,0)</f>
        <v>10049</v>
      </c>
      <c r="AE164" s="7">
        <f>VLOOKUP(A:A,'[1]DÜNYA YILLAR İHRACATI'!A:G,5,0)</f>
        <v>35</v>
      </c>
      <c r="AF164" s="7">
        <f>VLOOKUP(A:A,'[1]DÜNYA YILLAR İHRACAT MİKTARI'!A:F,6,0)</f>
        <v>5</v>
      </c>
      <c r="AG164" s="7">
        <f>VLOOKUP(A:A,'[1]DÜNYA YILLAR İHRACATI'!A:G,6,0)</f>
        <v>3</v>
      </c>
      <c r="AH164" s="7">
        <f>VLOOKUP(A:A,'[1]DÜNYA YILLAR İHRACATI'!A:G,7,0)</f>
        <v>-91.428571428571431</v>
      </c>
      <c r="AI164" s="7">
        <f>VLOOKUP(A:A,'[1]DÜNYA EXPORT TRADE INDC'!A:L,2,0)</f>
        <v>3</v>
      </c>
      <c r="AJ164" s="7">
        <f>VLOOKUP(A:A,'[1]DÜNYA EXPORT TRADE INDC'!A:L,3,0)</f>
        <v>-383</v>
      </c>
      <c r="AK164" s="7">
        <f>VLOOKUP(A:A,'[1]DÜNYA EXPORT TRADE INDC'!A:L,4,0)</f>
        <v>5</v>
      </c>
      <c r="AL164" s="7">
        <f>VLOOKUP(A:A,'[1]DÜNYA EXPORT TRADE INDC'!A:L,6,0)</f>
        <v>600</v>
      </c>
      <c r="AM164" s="7">
        <f>VLOOKUP(A:A,'[1]DÜNYA EXPORT TRADE INDC'!A:L,7,0)</f>
        <v>3</v>
      </c>
      <c r="AN164" s="7">
        <f>VLOOKUP(A:A,'[1]DÜNYA EXPORT TRADE INDC'!A:L,8,0)</f>
        <v>0</v>
      </c>
      <c r="AO164" s="7">
        <f>VLOOKUP(A:A,'[1]DÜNYA EXPORT TRADE INDC'!A:L,9,0)</f>
        <v>50</v>
      </c>
      <c r="AP164" s="7">
        <f>VLOOKUP(A:A,'[1]DÜNYA EXPORT TRADE INDC'!A:L,10,0)</f>
        <v>0</v>
      </c>
      <c r="AQ164" s="7">
        <f>VLOOKUP(A:A,'[1]DÜNYA EXPORT TRADE INDC'!A:L,11,0)</f>
        <v>6248</v>
      </c>
      <c r="AR164" s="7">
        <f>VLOOKUP(A:A,'[1]DÜNYA EXPORT TRADE INDC'!A:L,12,0)</f>
        <v>1</v>
      </c>
      <c r="AS164" s="7" t="e">
        <f>VLOOKUP(A:A,'[1]TÜRKİYE YILLAR İHRACAT'!A:G,2,0)</f>
        <v>#N/A</v>
      </c>
      <c r="AT164" s="7" t="e">
        <f>VLOOKUP(A:A,'[1]TÜRKİYE YILLAR İHRACAT'!A:G,3,0)</f>
        <v>#N/A</v>
      </c>
      <c r="AU164" s="7" t="e">
        <f>VLOOKUP(A:A,'[1]TÜRKİYE YILLAR İHRACAT'!A:G,4,0)</f>
        <v>#N/A</v>
      </c>
      <c r="AV164" s="7" t="e">
        <f>VLOOKUP(A:A,'[1]TÜRKİYE YILLAR İHRACAT'!A:G,5,0)</f>
        <v>#N/A</v>
      </c>
      <c r="AW164" s="7" t="e">
        <f>VLOOKUP(A:A,'[1]TÜRKİYE YILLAR İHRACAT'!A:G,6,0)</f>
        <v>#N/A</v>
      </c>
      <c r="AX164" s="7" t="e">
        <f>VLOOKUP(A:A,'[1]TÜRKİYE YILLAR İHRACAT'!A:G,7,0)</f>
        <v>#N/A</v>
      </c>
    </row>
    <row r="165" spans="1:50" x14ac:dyDescent="0.25">
      <c r="A165" s="4" t="s">
        <v>195</v>
      </c>
      <c r="B165" s="5">
        <f>VLOOKUP(A:A,'[1]DÜNYA YILLAR İTHALAT MİKTARI'!A:F,2,0)</f>
        <v>240</v>
      </c>
      <c r="C165" s="5">
        <v>300</v>
      </c>
      <c r="D165" s="5">
        <f>VLOOKUP(A:A,'[1]DÜNYA YILLAR İTHALAT MİKTARI'!A:F,3,0)</f>
        <v>287</v>
      </c>
      <c r="E165" s="5">
        <v>308</v>
      </c>
      <c r="F165" s="5">
        <f>VLOOKUP(A:A,'[1]DÜNYA YILLAR İTHALAT MİKTARI'!A:F,4,0)</f>
        <v>151</v>
      </c>
      <c r="G165" s="5">
        <v>177</v>
      </c>
      <c r="H165" s="5">
        <f>VLOOKUP(A:A,'[1]DÜNYA YILLAR İTHALAT MİKTARI'!A:F,5,0)</f>
        <v>493</v>
      </c>
      <c r="I165" s="5">
        <v>588</v>
      </c>
      <c r="J165" s="5">
        <f>VLOOKUP(A:A,'[1]DÜNYA YILLAR İTHALAT MİKTARI'!A:F,6,0)</f>
        <v>333</v>
      </c>
      <c r="K165" s="5">
        <v>386</v>
      </c>
      <c r="L165" s="6">
        <f t="shared" si="4"/>
        <v>-34.353741496598637</v>
      </c>
      <c r="M165" s="6">
        <f>VLOOKUP($A:$A,'[1]DÜNYA IMPORT TRADE INDC'!$A:$L,2,0)</f>
        <v>386</v>
      </c>
      <c r="N165" s="6">
        <f>VLOOKUP($A:$A,'[1]DÜNYA IMPORT TRADE INDC'!$A:$L,3,0)</f>
        <v>1150</v>
      </c>
      <c r="O165" s="6">
        <f>VLOOKUP($A:$A,'[1]DÜNYA IMPORT TRADE INDC'!$A:$L,4,0)</f>
        <v>333</v>
      </c>
      <c r="P165" s="6">
        <f>VLOOKUP($A:$A,'[1]DÜNYA IMPORT TRADE INDC'!$A:$L,5,0)</f>
        <v>1159</v>
      </c>
      <c r="Q165" s="6">
        <f>VLOOKUP($A:$A,'[1]DÜNYA IMPORT TRADE INDC'!$A:$L,6,0)</f>
        <v>12</v>
      </c>
      <c r="R165" s="6">
        <f>VLOOKUP($A:$A,'[1]DÜNYA IMPORT TRADE INDC'!$A:$L,7,0)</f>
        <v>13</v>
      </c>
      <c r="S165" s="6">
        <f>VLOOKUP($A:$A,'[1]DÜNYA IMPORT TRADE INDC'!$A:$L,8,0)</f>
        <v>-34</v>
      </c>
      <c r="T165" s="6">
        <f t="shared" si="5"/>
        <v>3.5471860751810466E-3</v>
      </c>
      <c r="U165" s="6">
        <f>VLOOKUP($A:$A,'[1]DÜNYA IMPORT TRADE INDC'!$A:$L,10,0)</f>
        <v>7503</v>
      </c>
      <c r="V165" s="7" t="str">
        <f>VLOOKUP($A:$A,'[1]DÜNYA IMPORT TRADE INDC'!$A:$L,11,0)</f>
        <v>0.73</v>
      </c>
      <c r="W165" s="6">
        <f>VLOOKUP($A:$A,'[1]DÜNYA IMPORT TRADE INDC'!$A:$L,12,0)</f>
        <v>42586</v>
      </c>
      <c r="X165" s="7">
        <f>VLOOKUP(A:A,'[1]DÜNYA YILLAR İHRACAT MİKTARI'!A:F,2,0)</f>
        <v>614</v>
      </c>
      <c r="Y165" s="7">
        <f>VLOOKUP(A:A,'[1]DÜNYA YILLAR İHRACATI'!A:G,2,0)</f>
        <v>543</v>
      </c>
      <c r="Z165" s="7">
        <f>VLOOKUP(A:A,'[1]DÜNYA YILLAR İHRACAT MİKTARI'!A:F,3,0)</f>
        <v>1009</v>
      </c>
      <c r="AA165" s="7">
        <f>VLOOKUP(A:A,'[1]DÜNYA YILLAR İHRACATI'!A:G,3,0)</f>
        <v>891</v>
      </c>
      <c r="AB165" s="7">
        <f>VLOOKUP(A:A,'[1]DÜNYA YILLAR İHRACAT MİKTARI'!A:F,4,0)</f>
        <v>566</v>
      </c>
      <c r="AC165" s="7">
        <f>VLOOKUP(A:A,'[1]DÜNYA YILLAR İHRACATI'!A:G,4,0)</f>
        <v>534</v>
      </c>
      <c r="AD165" s="7">
        <f>VLOOKUP(A:A,'[1]DÜNYA YILLAR İHRACAT MİKTARI'!A:F,5,0)</f>
        <v>2740</v>
      </c>
      <c r="AE165" s="7">
        <f>VLOOKUP(A:A,'[1]DÜNYA YILLAR İHRACATI'!A:G,5,0)</f>
        <v>2349</v>
      </c>
      <c r="AF165" s="7">
        <f>VLOOKUP(A:A,'[1]DÜNYA YILLAR İHRACAT MİKTARI'!A:F,6,0)</f>
        <v>2061</v>
      </c>
      <c r="AG165" s="7">
        <f>VLOOKUP(A:A,'[1]DÜNYA YILLAR İHRACATI'!A:G,6,0)</f>
        <v>1536</v>
      </c>
      <c r="AH165" s="7">
        <f>VLOOKUP(A:A,'[1]DÜNYA YILLAR İHRACATI'!A:G,7,0)</f>
        <v>-34.610472541507029</v>
      </c>
      <c r="AI165" s="7">
        <f>VLOOKUP(A:A,'[1]DÜNYA EXPORT TRADE INDC'!A:L,2,0)</f>
        <v>1536</v>
      </c>
      <c r="AJ165" s="7">
        <f>VLOOKUP(A:A,'[1]DÜNYA EXPORT TRADE INDC'!A:L,3,0)</f>
        <v>1150</v>
      </c>
      <c r="AK165" s="7">
        <f>VLOOKUP(A:A,'[1]DÜNYA EXPORT TRADE INDC'!A:L,4,0)</f>
        <v>2061</v>
      </c>
      <c r="AL165" s="7">
        <f>VLOOKUP(A:A,'[1]DÜNYA EXPORT TRADE INDC'!A:L,6,0)</f>
        <v>745</v>
      </c>
      <c r="AM165" s="7">
        <f>VLOOKUP(A:A,'[1]DÜNYA EXPORT TRADE INDC'!A:L,7,0)</f>
        <v>36</v>
      </c>
      <c r="AN165" s="7">
        <f>VLOOKUP(A:A,'[1]DÜNYA EXPORT TRADE INDC'!A:L,8,0)</f>
        <v>41</v>
      </c>
      <c r="AO165" s="7">
        <f>VLOOKUP(A:A,'[1]DÜNYA EXPORT TRADE INDC'!A:L,9,0)</f>
        <v>-35</v>
      </c>
      <c r="AP165" s="7">
        <f>VLOOKUP(A:A,'[1]DÜNYA EXPORT TRADE INDC'!A:L,10,0)</f>
        <v>0</v>
      </c>
      <c r="AQ165" s="7">
        <f>VLOOKUP(A:A,'[1]DÜNYA EXPORT TRADE INDC'!A:L,11,0)</f>
        <v>5434</v>
      </c>
      <c r="AR165" s="7" t="str">
        <f>VLOOKUP(A:A,'[1]DÜNYA EXPORT TRADE INDC'!A:L,12,0)</f>
        <v>0.51</v>
      </c>
      <c r="AS165" s="7" t="e">
        <f>VLOOKUP(A:A,'[1]TÜRKİYE YILLAR İHRACAT'!A:G,2,0)</f>
        <v>#N/A</v>
      </c>
      <c r="AT165" s="7" t="e">
        <f>VLOOKUP(A:A,'[1]TÜRKİYE YILLAR İHRACAT'!A:G,3,0)</f>
        <v>#N/A</v>
      </c>
      <c r="AU165" s="7" t="e">
        <f>VLOOKUP(A:A,'[1]TÜRKİYE YILLAR İHRACAT'!A:G,4,0)</f>
        <v>#N/A</v>
      </c>
      <c r="AV165" s="7" t="e">
        <f>VLOOKUP(A:A,'[1]TÜRKİYE YILLAR İHRACAT'!A:G,5,0)</f>
        <v>#N/A</v>
      </c>
      <c r="AW165" s="7" t="e">
        <f>VLOOKUP(A:A,'[1]TÜRKİYE YILLAR İHRACAT'!A:G,6,0)</f>
        <v>#N/A</v>
      </c>
      <c r="AX165" s="7" t="e">
        <f>VLOOKUP(A:A,'[1]TÜRKİYE YILLAR İHRACAT'!A:G,7,0)</f>
        <v>#N/A</v>
      </c>
    </row>
    <row r="166" spans="1:50" x14ac:dyDescent="0.25">
      <c r="A166" s="8" t="s">
        <v>196</v>
      </c>
      <c r="B166" s="5">
        <f>VLOOKUP(A:A,'[1]DÜNYA YILLAR İTHALAT MİKTARI'!A:F,2,0)</f>
        <v>4964</v>
      </c>
      <c r="C166" s="5">
        <v>4666</v>
      </c>
      <c r="D166" s="5">
        <f>VLOOKUP(A:A,'[1]DÜNYA YILLAR İTHALAT MİKTARI'!A:F,3,0)</f>
        <v>7269</v>
      </c>
      <c r="E166" s="5">
        <v>1571</v>
      </c>
      <c r="F166" s="5">
        <f>VLOOKUP(A:A,'[1]DÜNYA YILLAR İTHALAT MİKTARI'!A:F,4,0)</f>
        <v>4210</v>
      </c>
      <c r="G166" s="5">
        <v>1322</v>
      </c>
      <c r="H166" s="5">
        <f>VLOOKUP(A:A,'[1]DÜNYA YILLAR İTHALAT MİKTARI'!A:F,5,0)</f>
        <v>4145</v>
      </c>
      <c r="I166" s="5">
        <v>1126</v>
      </c>
      <c r="J166" s="5">
        <f>VLOOKUP(A:A,'[1]DÜNYA YILLAR İTHALAT MİKTARI'!A:F,6,0)</f>
        <v>1274</v>
      </c>
      <c r="K166" s="5">
        <v>378</v>
      </c>
      <c r="L166" s="6">
        <f t="shared" si="4"/>
        <v>-66.429840142095912</v>
      </c>
      <c r="M166" s="6">
        <f>VLOOKUP($A:$A,'[1]DÜNYA IMPORT TRADE INDC'!$A:$L,2,0)</f>
        <v>379</v>
      </c>
      <c r="N166" s="6">
        <f>VLOOKUP($A:$A,'[1]DÜNYA IMPORT TRADE INDC'!$A:$L,3,0)</f>
        <v>373</v>
      </c>
      <c r="O166" s="6">
        <f>VLOOKUP($A:$A,'[1]DÜNYA IMPORT TRADE INDC'!$A:$L,4,0)</f>
        <v>1274</v>
      </c>
      <c r="P166" s="6">
        <f>VLOOKUP($A:$A,'[1]DÜNYA IMPORT TRADE INDC'!$A:$L,5,0)</f>
        <v>297</v>
      </c>
      <c r="Q166" s="6">
        <f>VLOOKUP($A:$A,'[1]DÜNYA IMPORT TRADE INDC'!$A:$L,6,0)</f>
        <v>-20</v>
      </c>
      <c r="R166" s="6">
        <f>VLOOKUP($A:$A,'[1]DÜNYA IMPORT TRADE INDC'!$A:$L,7,0)</f>
        <v>0</v>
      </c>
      <c r="S166" s="6">
        <f>VLOOKUP($A:$A,'[1]DÜNYA IMPORT TRADE INDC'!$A:$L,8,0)</f>
        <v>206</v>
      </c>
      <c r="T166" s="6">
        <f t="shared" si="5"/>
        <v>3.4736692653327349E-3</v>
      </c>
      <c r="U166" s="6">
        <f>VLOOKUP($A:$A,'[1]DÜNYA IMPORT TRADE INDC'!$A:$L,10,0)</f>
        <v>351</v>
      </c>
      <c r="V166" s="7" t="str">
        <f>VLOOKUP($A:$A,'[1]DÜNYA IMPORT TRADE INDC'!$A:$L,11,0)</f>
        <v>0.85</v>
      </c>
      <c r="W166" s="6">
        <f>VLOOKUP($A:$A,'[1]DÜNYA IMPORT TRADE INDC'!$A:$L,12,0)</f>
        <v>42452</v>
      </c>
      <c r="X166" s="7">
        <f>VLOOKUP(A:A,'[1]DÜNYA YILLAR İHRACAT MİKTARI'!A:F,2,0)</f>
        <v>2818</v>
      </c>
      <c r="Y166" s="7">
        <f>VLOOKUP(A:A,'[1]DÜNYA YILLAR İHRACATI'!A:G,2,0)</f>
        <v>802</v>
      </c>
      <c r="Z166" s="7">
        <f>VLOOKUP(A:A,'[1]DÜNYA YILLAR İHRACAT MİKTARI'!A:F,3,0)</f>
        <v>2895</v>
      </c>
      <c r="AA166" s="7">
        <f>VLOOKUP(A:A,'[1]DÜNYA YILLAR İHRACATI'!A:G,3,0)</f>
        <v>1085</v>
      </c>
      <c r="AB166" s="7">
        <f>VLOOKUP(A:A,'[1]DÜNYA YILLAR İHRACAT MİKTARI'!A:F,4,0)</f>
        <v>5156</v>
      </c>
      <c r="AC166" s="7">
        <f>VLOOKUP(A:A,'[1]DÜNYA YILLAR İHRACATI'!A:G,4,0)</f>
        <v>2390</v>
      </c>
      <c r="AD166" s="7">
        <f>VLOOKUP(A:A,'[1]DÜNYA YILLAR İHRACAT MİKTARI'!A:F,5,0)</f>
        <v>8487</v>
      </c>
      <c r="AE166" s="7">
        <f>VLOOKUP(A:A,'[1]DÜNYA YILLAR İHRACATI'!A:G,5,0)</f>
        <v>1617</v>
      </c>
      <c r="AF166" s="7">
        <f>VLOOKUP(A:A,'[1]DÜNYA YILLAR İHRACAT MİKTARI'!A:F,6,0)</f>
        <v>2234</v>
      </c>
      <c r="AG166" s="7">
        <f>VLOOKUP(A:A,'[1]DÜNYA YILLAR İHRACATI'!A:G,6,0)</f>
        <v>751</v>
      </c>
      <c r="AH166" s="7">
        <f>VLOOKUP(A:A,'[1]DÜNYA YILLAR İHRACATI'!A:G,7,0)</f>
        <v>-53.555967841682126</v>
      </c>
      <c r="AI166" s="7">
        <f>VLOOKUP(A:A,'[1]DÜNYA EXPORT TRADE INDC'!A:L,2,0)</f>
        <v>752</v>
      </c>
      <c r="AJ166" s="7">
        <f>VLOOKUP(A:A,'[1]DÜNYA EXPORT TRADE INDC'!A:L,3,0)</f>
        <v>373</v>
      </c>
      <c r="AK166" s="7">
        <f>VLOOKUP(A:A,'[1]DÜNYA EXPORT TRADE INDC'!A:L,4,0)</f>
        <v>2234</v>
      </c>
      <c r="AL166" s="7">
        <f>VLOOKUP(A:A,'[1]DÜNYA EXPORT TRADE INDC'!A:L,6,0)</f>
        <v>337</v>
      </c>
      <c r="AM166" s="7">
        <f>VLOOKUP(A:A,'[1]DÜNYA EXPORT TRADE INDC'!A:L,7,0)</f>
        <v>-16</v>
      </c>
      <c r="AN166" s="7">
        <f>VLOOKUP(A:A,'[1]DÜNYA EXPORT TRADE INDC'!A:L,8,0)</f>
        <v>-18</v>
      </c>
      <c r="AO166" s="7">
        <f>VLOOKUP(A:A,'[1]DÜNYA EXPORT TRADE INDC'!A:L,9,0)</f>
        <v>1402</v>
      </c>
      <c r="AP166" s="7">
        <f>VLOOKUP(A:A,'[1]DÜNYA EXPORT TRADE INDC'!A:L,10,0)</f>
        <v>0</v>
      </c>
      <c r="AQ166" s="7">
        <f>VLOOKUP(A:A,'[1]DÜNYA EXPORT TRADE INDC'!A:L,11,0)</f>
        <v>643</v>
      </c>
      <c r="AR166" s="7" t="str">
        <f>VLOOKUP(A:A,'[1]DÜNYA EXPORT TRADE INDC'!A:L,12,0)</f>
        <v>0.56</v>
      </c>
      <c r="AS166" s="7" t="e">
        <f>VLOOKUP(A:A,'[1]TÜRKİYE YILLAR İHRACAT'!A:G,2,0)</f>
        <v>#N/A</v>
      </c>
      <c r="AT166" s="7" t="e">
        <f>VLOOKUP(A:A,'[1]TÜRKİYE YILLAR İHRACAT'!A:G,3,0)</f>
        <v>#N/A</v>
      </c>
      <c r="AU166" s="7" t="e">
        <f>VLOOKUP(A:A,'[1]TÜRKİYE YILLAR İHRACAT'!A:G,4,0)</f>
        <v>#N/A</v>
      </c>
      <c r="AV166" s="7" t="e">
        <f>VLOOKUP(A:A,'[1]TÜRKİYE YILLAR İHRACAT'!A:G,5,0)</f>
        <v>#N/A</v>
      </c>
      <c r="AW166" s="7" t="e">
        <f>VLOOKUP(A:A,'[1]TÜRKİYE YILLAR İHRACAT'!A:G,6,0)</f>
        <v>#N/A</v>
      </c>
      <c r="AX166" s="7" t="e">
        <f>VLOOKUP(A:A,'[1]TÜRKİYE YILLAR İHRACAT'!A:G,7,0)</f>
        <v>#N/A</v>
      </c>
    </row>
    <row r="167" spans="1:50" x14ac:dyDescent="0.25">
      <c r="A167" s="4" t="s">
        <v>197</v>
      </c>
      <c r="B167" s="5">
        <f>VLOOKUP(A:A,'[1]DÜNYA YILLAR İTHALAT MİKTARI'!A:F,2,0)</f>
        <v>130</v>
      </c>
      <c r="C167" s="5">
        <v>596</v>
      </c>
      <c r="D167" s="5">
        <f>VLOOKUP(A:A,'[1]DÜNYA YILLAR İTHALAT MİKTARI'!A:F,3,0)</f>
        <v>145</v>
      </c>
      <c r="E167" s="5">
        <v>656</v>
      </c>
      <c r="F167" s="5">
        <f>VLOOKUP(A:A,'[1]DÜNYA YILLAR İTHALAT MİKTARI'!A:F,4,0)</f>
        <v>129</v>
      </c>
      <c r="G167" s="5">
        <v>591</v>
      </c>
      <c r="H167" s="5">
        <f>VLOOKUP(A:A,'[1]DÜNYA YILLAR İTHALAT MİKTARI'!A:F,5,0)</f>
        <v>167</v>
      </c>
      <c r="I167" s="5">
        <v>775</v>
      </c>
      <c r="J167" s="5">
        <f>VLOOKUP(A:A,'[1]DÜNYA YILLAR İTHALAT MİKTARI'!A:F,6,0)</f>
        <v>383</v>
      </c>
      <c r="K167" s="5">
        <v>336</v>
      </c>
      <c r="L167" s="6">
        <f t="shared" si="4"/>
        <v>-56.645161290322577</v>
      </c>
      <c r="M167" s="6">
        <f>VLOOKUP($A:$A,'[1]DÜNYA IMPORT TRADE INDC'!$A:$L,2,0)</f>
        <v>336</v>
      </c>
      <c r="N167" s="6">
        <f>VLOOKUP($A:$A,'[1]DÜNYA IMPORT TRADE INDC'!$A:$L,3,0)</f>
        <v>-336</v>
      </c>
      <c r="O167" s="6">
        <f>VLOOKUP($A:$A,'[1]DÜNYA IMPORT TRADE INDC'!$A:$L,4,0)</f>
        <v>383</v>
      </c>
      <c r="P167" s="6">
        <f>VLOOKUP($A:$A,'[1]DÜNYA IMPORT TRADE INDC'!$A:$L,5,0)</f>
        <v>877</v>
      </c>
      <c r="Q167" s="6">
        <f>VLOOKUP($A:$A,'[1]DÜNYA IMPORT TRADE INDC'!$A:$L,6,0)</f>
        <v>-2</v>
      </c>
      <c r="R167" s="6">
        <f>VLOOKUP($A:$A,'[1]DÜNYA IMPORT TRADE INDC'!$A:$L,7,0)</f>
        <v>8</v>
      </c>
      <c r="S167" s="6">
        <f>VLOOKUP($A:$A,'[1]DÜNYA IMPORT TRADE INDC'!$A:$L,8,0)</f>
        <v>1</v>
      </c>
      <c r="T167" s="6">
        <f t="shared" si="5"/>
        <v>3.0877060136290978E-3</v>
      </c>
      <c r="U167" s="6">
        <f>VLOOKUP($A:$A,'[1]DÜNYA IMPORT TRADE INDC'!$A:$L,10,0)</f>
        <v>2467</v>
      </c>
      <c r="V167" s="7" t="str">
        <f>VLOOKUP($A:$A,'[1]DÜNYA IMPORT TRADE INDC'!$A:$L,11,0)</f>
        <v>0.58</v>
      </c>
      <c r="W167" s="6">
        <f>VLOOKUP($A:$A,'[1]DÜNYA IMPORT TRADE INDC'!$A:$L,12,0)</f>
        <v>42617</v>
      </c>
      <c r="X167" s="7" t="e">
        <f>VLOOKUP(A:A,'[1]DÜNYA YILLAR İHRACAT MİKTARI'!A:F,2,0)</f>
        <v>#N/A</v>
      </c>
      <c r="Y167" s="7" t="e">
        <f>VLOOKUP(A:A,'[1]DÜNYA YILLAR İHRACATI'!A:G,2,0)</f>
        <v>#N/A</v>
      </c>
      <c r="Z167" s="7" t="e">
        <f>VLOOKUP(A:A,'[1]DÜNYA YILLAR İHRACAT MİKTARI'!A:F,3,0)</f>
        <v>#N/A</v>
      </c>
      <c r="AA167" s="7" t="e">
        <f>VLOOKUP(A:A,'[1]DÜNYA YILLAR İHRACATI'!A:G,3,0)</f>
        <v>#N/A</v>
      </c>
      <c r="AB167" s="7" t="e">
        <f>VLOOKUP(A:A,'[1]DÜNYA YILLAR İHRACAT MİKTARI'!A:F,4,0)</f>
        <v>#N/A</v>
      </c>
      <c r="AC167" s="7" t="e">
        <f>VLOOKUP(A:A,'[1]DÜNYA YILLAR İHRACATI'!A:G,4,0)</f>
        <v>#N/A</v>
      </c>
      <c r="AD167" s="7" t="e">
        <f>VLOOKUP(A:A,'[1]DÜNYA YILLAR İHRACAT MİKTARI'!A:F,5,0)</f>
        <v>#N/A</v>
      </c>
      <c r="AE167" s="7" t="e">
        <f>VLOOKUP(A:A,'[1]DÜNYA YILLAR İHRACATI'!A:G,5,0)</f>
        <v>#N/A</v>
      </c>
      <c r="AF167" s="7" t="e">
        <f>VLOOKUP(A:A,'[1]DÜNYA YILLAR İHRACAT MİKTARI'!A:F,6,0)</f>
        <v>#N/A</v>
      </c>
      <c r="AG167" s="7" t="e">
        <f>VLOOKUP(A:A,'[1]DÜNYA YILLAR İHRACATI'!A:G,6,0)</f>
        <v>#N/A</v>
      </c>
      <c r="AH167" s="7" t="e">
        <f>VLOOKUP(A:A,'[1]DÜNYA YILLAR İHRACATI'!A:G,7,0)</f>
        <v>#N/A</v>
      </c>
      <c r="AI167" s="7" t="e">
        <f>VLOOKUP(A:A,'[1]DÜNYA EXPORT TRADE INDC'!A:L,2,0)</f>
        <v>#N/A</v>
      </c>
      <c r="AJ167" s="7" t="e">
        <f>VLOOKUP(A:A,'[1]DÜNYA EXPORT TRADE INDC'!A:L,3,0)</f>
        <v>#N/A</v>
      </c>
      <c r="AK167" s="7" t="e">
        <f>VLOOKUP(A:A,'[1]DÜNYA EXPORT TRADE INDC'!A:L,4,0)</f>
        <v>#N/A</v>
      </c>
      <c r="AL167" s="7" t="e">
        <f>VLOOKUP(A:A,'[1]DÜNYA EXPORT TRADE INDC'!A:L,6,0)</f>
        <v>#N/A</v>
      </c>
      <c r="AM167" s="7" t="e">
        <f>VLOOKUP(A:A,'[1]DÜNYA EXPORT TRADE INDC'!A:L,7,0)</f>
        <v>#N/A</v>
      </c>
      <c r="AN167" s="7" t="e">
        <f>VLOOKUP(A:A,'[1]DÜNYA EXPORT TRADE INDC'!A:L,8,0)</f>
        <v>#N/A</v>
      </c>
      <c r="AO167" s="7" t="e">
        <f>VLOOKUP(A:A,'[1]DÜNYA EXPORT TRADE INDC'!A:L,9,0)</f>
        <v>#N/A</v>
      </c>
      <c r="AP167" s="7" t="e">
        <f>VLOOKUP(A:A,'[1]DÜNYA EXPORT TRADE INDC'!A:L,10,0)</f>
        <v>#N/A</v>
      </c>
      <c r="AQ167" s="7" t="e">
        <f>VLOOKUP(A:A,'[1]DÜNYA EXPORT TRADE INDC'!A:L,11,0)</f>
        <v>#N/A</v>
      </c>
      <c r="AR167" s="7" t="e">
        <f>VLOOKUP(A:A,'[1]DÜNYA EXPORT TRADE INDC'!A:L,12,0)</f>
        <v>#N/A</v>
      </c>
      <c r="AS167" s="7" t="e">
        <f>VLOOKUP(A:A,'[1]TÜRKİYE YILLAR İHRACAT'!A:G,2,0)</f>
        <v>#N/A</v>
      </c>
      <c r="AT167" s="7" t="e">
        <f>VLOOKUP(A:A,'[1]TÜRKİYE YILLAR İHRACAT'!A:G,3,0)</f>
        <v>#N/A</v>
      </c>
      <c r="AU167" s="7" t="e">
        <f>VLOOKUP(A:A,'[1]TÜRKİYE YILLAR İHRACAT'!A:G,4,0)</f>
        <v>#N/A</v>
      </c>
      <c r="AV167" s="7" t="e">
        <f>VLOOKUP(A:A,'[1]TÜRKİYE YILLAR İHRACAT'!A:G,5,0)</f>
        <v>#N/A</v>
      </c>
      <c r="AW167" s="7" t="e">
        <f>VLOOKUP(A:A,'[1]TÜRKİYE YILLAR İHRACAT'!A:G,6,0)</f>
        <v>#N/A</v>
      </c>
      <c r="AX167" s="7" t="e">
        <f>VLOOKUP(A:A,'[1]TÜRKİYE YILLAR İHRACAT'!A:G,7,0)</f>
        <v>#N/A</v>
      </c>
    </row>
    <row r="168" spans="1:50" x14ac:dyDescent="0.25">
      <c r="A168" s="8" t="s">
        <v>198</v>
      </c>
      <c r="B168" s="5">
        <f>VLOOKUP(A:A,'[1]DÜNYA YILLAR İTHALAT MİKTARI'!A:F,2,0)</f>
        <v>1792</v>
      </c>
      <c r="C168" s="5">
        <v>1330</v>
      </c>
      <c r="D168" s="5">
        <f>VLOOKUP(A:A,'[1]DÜNYA YILLAR İTHALAT MİKTARI'!A:F,3,0)</f>
        <v>3252</v>
      </c>
      <c r="E168" s="5">
        <v>2767</v>
      </c>
      <c r="F168" s="5">
        <f>VLOOKUP(A:A,'[1]DÜNYA YILLAR İTHALAT MİKTARI'!A:F,4,0)</f>
        <v>166</v>
      </c>
      <c r="G168" s="5">
        <v>86</v>
      </c>
      <c r="H168" s="5">
        <f>VLOOKUP(A:A,'[1]DÜNYA YILLAR İTHALAT MİKTARI'!A:F,5,0)</f>
        <v>101</v>
      </c>
      <c r="I168" s="5">
        <v>124</v>
      </c>
      <c r="J168" s="5">
        <f>VLOOKUP(A:A,'[1]DÜNYA YILLAR İTHALAT MİKTARI'!A:F,6,0)</f>
        <v>355</v>
      </c>
      <c r="K168" s="5">
        <v>325</v>
      </c>
      <c r="L168" s="6">
        <f t="shared" si="4"/>
        <v>162.09677419354838</v>
      </c>
      <c r="M168" s="6">
        <f>VLOOKUP($A:$A,'[1]DÜNYA IMPORT TRADE INDC'!$A:$L,2,0)</f>
        <v>325</v>
      </c>
      <c r="N168" s="6">
        <f>VLOOKUP($A:$A,'[1]DÜNYA IMPORT TRADE INDC'!$A:$L,3,0)</f>
        <v>-325</v>
      </c>
      <c r="O168" s="6">
        <f>VLOOKUP($A:$A,'[1]DÜNYA IMPORT TRADE INDC'!$A:$L,4,0)</f>
        <v>355</v>
      </c>
      <c r="P168" s="6">
        <f>VLOOKUP($A:$A,'[1]DÜNYA IMPORT TRADE INDC'!$A:$L,5,0)</f>
        <v>915</v>
      </c>
      <c r="Q168" s="6">
        <f>VLOOKUP($A:$A,'[1]DÜNYA IMPORT TRADE INDC'!$A:$L,6,0)</f>
        <v>0</v>
      </c>
      <c r="R168" s="6">
        <f>VLOOKUP($A:$A,'[1]DÜNYA IMPORT TRADE INDC'!$A:$L,7,0)</f>
        <v>0</v>
      </c>
      <c r="S168" s="6">
        <f>VLOOKUP($A:$A,'[1]DÜNYA IMPORT TRADE INDC'!$A:$L,8,0)</f>
        <v>162</v>
      </c>
      <c r="T168" s="6">
        <f t="shared" si="5"/>
        <v>2.9866204000876689E-3</v>
      </c>
      <c r="U168" s="6">
        <f>VLOOKUP($A:$A,'[1]DÜNYA IMPORT TRADE INDC'!$A:$L,10,0)</f>
        <v>1298</v>
      </c>
      <c r="V168" s="6">
        <f>VLOOKUP($A:$A,'[1]DÜNYA IMPORT TRADE INDC'!$A:$L,11,0)</f>
        <v>1</v>
      </c>
      <c r="W168" s="7" t="str">
        <f>VLOOKUP($A:$A,'[1]DÜNYA IMPORT TRADE INDC'!$A:$L,12,0)</f>
        <v>48.7</v>
      </c>
      <c r="X168" s="7">
        <f>VLOOKUP(A:A,'[1]DÜNYA YILLAR İHRACAT MİKTARI'!A:F,2,0)</f>
        <v>118</v>
      </c>
      <c r="Y168" s="7">
        <f>VLOOKUP(A:A,'[1]DÜNYA YILLAR İHRACATI'!A:G,2,0)</f>
        <v>95</v>
      </c>
      <c r="Z168" s="7">
        <f>VLOOKUP(A:A,'[1]DÜNYA YILLAR İHRACAT MİKTARI'!A:F,3,0)</f>
        <v>90</v>
      </c>
      <c r="AA168" s="7">
        <f>VLOOKUP(A:A,'[1]DÜNYA YILLAR İHRACATI'!A:G,3,0)</f>
        <v>92</v>
      </c>
      <c r="AB168" s="7">
        <f>VLOOKUP(A:A,'[1]DÜNYA YILLAR İHRACAT MİKTARI'!A:F,4,0)</f>
        <v>0</v>
      </c>
      <c r="AC168" s="7">
        <f>VLOOKUP(A:A,'[1]DÜNYA YILLAR İHRACATI'!A:G,4,0)</f>
        <v>0</v>
      </c>
      <c r="AD168" s="7">
        <f>VLOOKUP(A:A,'[1]DÜNYA YILLAR İHRACAT MİKTARI'!A:F,5,0)</f>
        <v>0</v>
      </c>
      <c r="AE168" s="7">
        <f>VLOOKUP(A:A,'[1]DÜNYA YILLAR İHRACATI'!A:G,5,0)</f>
        <v>0</v>
      </c>
      <c r="AF168" s="7">
        <f>VLOOKUP(A:A,'[1]DÜNYA YILLAR İHRACAT MİKTARI'!A:F,6,0)</f>
        <v>0</v>
      </c>
      <c r="AG168" s="7">
        <f>VLOOKUP(A:A,'[1]DÜNYA YILLAR İHRACATI'!A:G,6,0)</f>
        <v>0</v>
      </c>
      <c r="AH168" s="7" t="e">
        <f>VLOOKUP(A:A,'[1]DÜNYA YILLAR İHRACATI'!A:G,7,0)</f>
        <v>#DIV/0!</v>
      </c>
      <c r="AI168" s="7" t="e">
        <f>VLOOKUP(A:A,'[1]DÜNYA EXPORT TRADE INDC'!A:L,2,0)</f>
        <v>#N/A</v>
      </c>
      <c r="AJ168" s="7" t="e">
        <f>VLOOKUP(A:A,'[1]DÜNYA EXPORT TRADE INDC'!A:L,3,0)</f>
        <v>#N/A</v>
      </c>
      <c r="AK168" s="7" t="e">
        <f>VLOOKUP(A:A,'[1]DÜNYA EXPORT TRADE INDC'!A:L,4,0)</f>
        <v>#N/A</v>
      </c>
      <c r="AL168" s="7" t="e">
        <f>VLOOKUP(A:A,'[1]DÜNYA EXPORT TRADE INDC'!A:L,6,0)</f>
        <v>#N/A</v>
      </c>
      <c r="AM168" s="7" t="e">
        <f>VLOOKUP(A:A,'[1]DÜNYA EXPORT TRADE INDC'!A:L,7,0)</f>
        <v>#N/A</v>
      </c>
      <c r="AN168" s="7" t="e">
        <f>VLOOKUP(A:A,'[1]DÜNYA EXPORT TRADE INDC'!A:L,8,0)</f>
        <v>#N/A</v>
      </c>
      <c r="AO168" s="7" t="e">
        <f>VLOOKUP(A:A,'[1]DÜNYA EXPORT TRADE INDC'!A:L,9,0)</f>
        <v>#N/A</v>
      </c>
      <c r="AP168" s="7" t="e">
        <f>VLOOKUP(A:A,'[1]DÜNYA EXPORT TRADE INDC'!A:L,10,0)</f>
        <v>#N/A</v>
      </c>
      <c r="AQ168" s="7" t="e">
        <f>VLOOKUP(A:A,'[1]DÜNYA EXPORT TRADE INDC'!A:L,11,0)</f>
        <v>#N/A</v>
      </c>
      <c r="AR168" s="7" t="e">
        <f>VLOOKUP(A:A,'[1]DÜNYA EXPORT TRADE INDC'!A:L,12,0)</f>
        <v>#N/A</v>
      </c>
      <c r="AS168" s="7" t="e">
        <f>VLOOKUP(A:A,'[1]TÜRKİYE YILLAR İHRACAT'!A:G,2,0)</f>
        <v>#N/A</v>
      </c>
      <c r="AT168" s="7" t="e">
        <f>VLOOKUP(A:A,'[1]TÜRKİYE YILLAR İHRACAT'!A:G,3,0)</f>
        <v>#N/A</v>
      </c>
      <c r="AU168" s="7" t="e">
        <f>VLOOKUP(A:A,'[1]TÜRKİYE YILLAR İHRACAT'!A:G,4,0)</f>
        <v>#N/A</v>
      </c>
      <c r="AV168" s="7" t="e">
        <f>VLOOKUP(A:A,'[1]TÜRKİYE YILLAR İHRACAT'!A:G,5,0)</f>
        <v>#N/A</v>
      </c>
      <c r="AW168" s="7" t="e">
        <f>VLOOKUP(A:A,'[1]TÜRKİYE YILLAR İHRACAT'!A:G,6,0)</f>
        <v>#N/A</v>
      </c>
      <c r="AX168" s="7" t="e">
        <f>VLOOKUP(A:A,'[1]TÜRKİYE YILLAR İHRACAT'!A:G,7,0)</f>
        <v>#N/A</v>
      </c>
    </row>
    <row r="169" spans="1:50" x14ac:dyDescent="0.25">
      <c r="A169" s="4" t="s">
        <v>199</v>
      </c>
      <c r="B169" s="5">
        <f>VLOOKUP(A:A,'[1]DÜNYA YILLAR İTHALAT MİKTARI'!A:F,2,0)</f>
        <v>392</v>
      </c>
      <c r="C169" s="5">
        <v>130</v>
      </c>
      <c r="D169" s="5">
        <f>VLOOKUP(A:A,'[1]DÜNYA YILLAR İTHALAT MİKTARI'!A:F,3,0)</f>
        <v>177</v>
      </c>
      <c r="E169" s="5">
        <v>250</v>
      </c>
      <c r="F169" s="5">
        <f>VLOOKUP(A:A,'[1]DÜNYA YILLAR İTHALAT MİKTARI'!A:F,4,0)</f>
        <v>284</v>
      </c>
      <c r="G169" s="5">
        <v>436</v>
      </c>
      <c r="H169" s="5">
        <f>VLOOKUP(A:A,'[1]DÜNYA YILLAR İTHALAT MİKTARI'!A:F,5,0)</f>
        <v>237</v>
      </c>
      <c r="I169" s="5">
        <v>353</v>
      </c>
      <c r="J169" s="5">
        <f>VLOOKUP(A:A,'[1]DÜNYA YILLAR İTHALAT MİKTARI'!A:F,6,0)</f>
        <v>220</v>
      </c>
      <c r="K169" s="5">
        <v>310</v>
      </c>
      <c r="L169" s="6">
        <f t="shared" si="4"/>
        <v>-12.181303116147308</v>
      </c>
      <c r="M169" s="6">
        <f>VLOOKUP($A:$A,'[1]DÜNYA IMPORT TRADE INDC'!$A:$L,2,0)</f>
        <v>310</v>
      </c>
      <c r="N169" s="6">
        <f>VLOOKUP($A:$A,'[1]DÜNYA IMPORT TRADE INDC'!$A:$L,3,0)</f>
        <v>8210</v>
      </c>
      <c r="O169" s="6">
        <f>VLOOKUP($A:$A,'[1]DÜNYA IMPORT TRADE INDC'!$A:$L,4,0)</f>
        <v>220</v>
      </c>
      <c r="P169" s="6">
        <f>VLOOKUP($A:$A,'[1]DÜNYA IMPORT TRADE INDC'!$A:$L,5,0)</f>
        <v>1409</v>
      </c>
      <c r="Q169" s="6">
        <f>VLOOKUP($A:$A,'[1]DÜNYA IMPORT TRADE INDC'!$A:$L,6,0)</f>
        <v>23</v>
      </c>
      <c r="R169" s="6">
        <f>VLOOKUP($A:$A,'[1]DÜNYA IMPORT TRADE INDC'!$A:$L,7,0)</f>
        <v>-8</v>
      </c>
      <c r="S169" s="6">
        <f>VLOOKUP($A:$A,'[1]DÜNYA IMPORT TRADE INDC'!$A:$L,8,0)</f>
        <v>-12</v>
      </c>
      <c r="T169" s="6">
        <f t="shared" si="5"/>
        <v>2.8487763816220841E-3</v>
      </c>
      <c r="U169" s="6">
        <f>VLOOKUP($A:$A,'[1]DÜNYA IMPORT TRADE INDC'!$A:$L,10,0)</f>
        <v>2777</v>
      </c>
      <c r="V169" s="7" t="str">
        <f>VLOOKUP($A:$A,'[1]DÜNYA IMPORT TRADE INDC'!$A:$L,11,0)</f>
        <v>0.63</v>
      </c>
      <c r="W169" s="6">
        <f>VLOOKUP($A:$A,'[1]DÜNYA IMPORT TRADE INDC'!$A:$L,12,0)</f>
        <v>42621</v>
      </c>
      <c r="X169" s="7">
        <f>VLOOKUP(A:A,'[1]DÜNYA YILLAR İHRACAT MİKTARI'!A:F,2,0)</f>
        <v>6494</v>
      </c>
      <c r="Y169" s="7">
        <f>VLOOKUP(A:A,'[1]DÜNYA YILLAR İHRACATI'!A:G,2,0)</f>
        <v>2961</v>
      </c>
      <c r="Z169" s="7">
        <f>VLOOKUP(A:A,'[1]DÜNYA YILLAR İHRACAT MİKTARI'!A:F,3,0)</f>
        <v>5201</v>
      </c>
      <c r="AA169" s="7">
        <f>VLOOKUP(A:A,'[1]DÜNYA YILLAR İHRACATI'!A:G,3,0)</f>
        <v>5435</v>
      </c>
      <c r="AB169" s="7">
        <f>VLOOKUP(A:A,'[1]DÜNYA YILLAR İHRACAT MİKTARI'!A:F,4,0)</f>
        <v>6158</v>
      </c>
      <c r="AC169" s="7">
        <f>VLOOKUP(A:A,'[1]DÜNYA YILLAR İHRACATI'!A:G,4,0)</f>
        <v>8015</v>
      </c>
      <c r="AD169" s="7">
        <f>VLOOKUP(A:A,'[1]DÜNYA YILLAR İHRACAT MİKTARI'!A:F,5,0)</f>
        <v>5865</v>
      </c>
      <c r="AE169" s="7">
        <f>VLOOKUP(A:A,'[1]DÜNYA YILLAR İHRACATI'!A:G,5,0)</f>
        <v>8299</v>
      </c>
      <c r="AF169" s="7">
        <f>VLOOKUP(A:A,'[1]DÜNYA YILLAR İHRACAT MİKTARI'!A:F,6,0)</f>
        <v>9141</v>
      </c>
      <c r="AG169" s="7">
        <f>VLOOKUP(A:A,'[1]DÜNYA YILLAR İHRACATI'!A:G,6,0)</f>
        <v>8520</v>
      </c>
      <c r="AH169" s="7">
        <f>VLOOKUP(A:A,'[1]DÜNYA YILLAR İHRACATI'!A:G,7,0)</f>
        <v>2.6629714423424509</v>
      </c>
      <c r="AI169" s="7">
        <f>VLOOKUP(A:A,'[1]DÜNYA EXPORT TRADE INDC'!A:L,2,0)</f>
        <v>8520</v>
      </c>
      <c r="AJ169" s="7">
        <f>VLOOKUP(A:A,'[1]DÜNYA EXPORT TRADE INDC'!A:L,3,0)</f>
        <v>8210</v>
      </c>
      <c r="AK169" s="7">
        <f>VLOOKUP(A:A,'[1]DÜNYA EXPORT TRADE INDC'!A:L,4,0)</f>
        <v>9141</v>
      </c>
      <c r="AL169" s="7">
        <f>VLOOKUP(A:A,'[1]DÜNYA EXPORT TRADE INDC'!A:L,6,0)</f>
        <v>932</v>
      </c>
      <c r="AM169" s="7">
        <f>VLOOKUP(A:A,'[1]DÜNYA EXPORT TRADE INDC'!A:L,7,0)</f>
        <v>29</v>
      </c>
      <c r="AN169" s="7">
        <f>VLOOKUP(A:A,'[1]DÜNYA EXPORT TRADE INDC'!A:L,8,0)</f>
        <v>8</v>
      </c>
      <c r="AO169" s="7">
        <f>VLOOKUP(A:A,'[1]DÜNYA EXPORT TRADE INDC'!A:L,9,0)</f>
        <v>3</v>
      </c>
      <c r="AP169" s="7">
        <f>VLOOKUP(A:A,'[1]DÜNYA EXPORT TRADE INDC'!A:L,10,0)</f>
        <v>0.1</v>
      </c>
      <c r="AQ169" s="7">
        <f>VLOOKUP(A:A,'[1]DÜNYA EXPORT TRADE INDC'!A:L,11,0)</f>
        <v>3356</v>
      </c>
      <c r="AR169" s="7" t="str">
        <f>VLOOKUP(A:A,'[1]DÜNYA EXPORT TRADE INDC'!A:L,12,0)</f>
        <v>0.16</v>
      </c>
      <c r="AS169" s="7" t="e">
        <f>VLOOKUP(A:A,'[1]TÜRKİYE YILLAR İHRACAT'!A:G,2,0)</f>
        <v>#N/A</v>
      </c>
      <c r="AT169" s="7" t="e">
        <f>VLOOKUP(A:A,'[1]TÜRKİYE YILLAR İHRACAT'!A:G,3,0)</f>
        <v>#N/A</v>
      </c>
      <c r="AU169" s="7" t="e">
        <f>VLOOKUP(A:A,'[1]TÜRKİYE YILLAR İHRACAT'!A:G,4,0)</f>
        <v>#N/A</v>
      </c>
      <c r="AV169" s="7" t="e">
        <f>VLOOKUP(A:A,'[1]TÜRKİYE YILLAR İHRACAT'!A:G,5,0)</f>
        <v>#N/A</v>
      </c>
      <c r="AW169" s="7" t="e">
        <f>VLOOKUP(A:A,'[1]TÜRKİYE YILLAR İHRACAT'!A:G,6,0)</f>
        <v>#N/A</v>
      </c>
      <c r="AX169" s="7" t="e">
        <f>VLOOKUP(A:A,'[1]TÜRKİYE YILLAR İHRACAT'!A:G,7,0)</f>
        <v>#N/A</v>
      </c>
    </row>
    <row r="170" spans="1:50" x14ac:dyDescent="0.25">
      <c r="A170" s="8" t="s">
        <v>200</v>
      </c>
      <c r="B170" s="5">
        <f>VLOOKUP(A:A,'[1]DÜNYA YILLAR İTHALAT MİKTARI'!A:F,2,0)</f>
        <v>264</v>
      </c>
      <c r="C170" s="5">
        <v>253</v>
      </c>
      <c r="D170" s="5">
        <f>VLOOKUP(A:A,'[1]DÜNYA YILLAR İTHALAT MİKTARI'!A:F,3,0)</f>
        <v>1964</v>
      </c>
      <c r="E170" s="5">
        <v>779</v>
      </c>
      <c r="F170" s="5">
        <f>VLOOKUP(A:A,'[1]DÜNYA YILLAR İTHALAT MİKTARI'!A:F,4,0)</f>
        <v>4553</v>
      </c>
      <c r="G170" s="5">
        <v>2292</v>
      </c>
      <c r="H170" s="5">
        <f>VLOOKUP(A:A,'[1]DÜNYA YILLAR İTHALAT MİKTARI'!A:F,5,0)</f>
        <v>2425</v>
      </c>
      <c r="I170" s="5">
        <v>978</v>
      </c>
      <c r="J170" s="5">
        <f>VLOOKUP(A:A,'[1]DÜNYA YILLAR İTHALAT MİKTARI'!A:F,6,0)</f>
        <v>395</v>
      </c>
      <c r="K170" s="5">
        <v>280</v>
      </c>
      <c r="L170" s="6">
        <f t="shared" si="4"/>
        <v>-71.370143149284246</v>
      </c>
      <c r="M170" s="6">
        <f>VLOOKUP($A:$A,'[1]DÜNYA IMPORT TRADE INDC'!$A:$L,2,0)</f>
        <v>280</v>
      </c>
      <c r="N170" s="6">
        <f>VLOOKUP($A:$A,'[1]DÜNYA IMPORT TRADE INDC'!$A:$L,3,0)</f>
        <v>-280</v>
      </c>
      <c r="O170" s="6">
        <f>VLOOKUP($A:$A,'[1]DÜNYA IMPORT TRADE INDC'!$A:$L,4,0)</f>
        <v>395</v>
      </c>
      <c r="P170" s="6">
        <f>VLOOKUP($A:$A,'[1]DÜNYA IMPORT TRADE INDC'!$A:$L,5,0)</f>
        <v>709</v>
      </c>
      <c r="Q170" s="6">
        <f>VLOOKUP($A:$A,'[1]DÜNYA IMPORT TRADE INDC'!$A:$L,6,0)</f>
        <v>-14</v>
      </c>
      <c r="R170" s="6">
        <f>VLOOKUP($A:$A,'[1]DÜNYA IMPORT TRADE INDC'!$A:$L,7,0)</f>
        <v>47</v>
      </c>
      <c r="S170" s="6">
        <f>VLOOKUP($A:$A,'[1]DÜNYA IMPORT TRADE INDC'!$A:$L,8,0)</f>
        <v>-59</v>
      </c>
      <c r="T170" s="6">
        <f t="shared" si="5"/>
        <v>2.5730883446909146E-3</v>
      </c>
      <c r="U170" s="6">
        <f>VLOOKUP($A:$A,'[1]DÜNYA IMPORT TRADE INDC'!$A:$L,10,0)</f>
        <v>7367</v>
      </c>
      <c r="V170" s="7" t="str">
        <f>VLOOKUP($A:$A,'[1]DÜNYA IMPORT TRADE INDC'!$A:$L,11,0)</f>
        <v>0.93</v>
      </c>
      <c r="W170" s="6">
        <f>VLOOKUP($A:$A,'[1]DÜNYA IMPORT TRADE INDC'!$A:$L,12,0)</f>
        <v>5</v>
      </c>
      <c r="X170" s="7" t="e">
        <f>VLOOKUP(A:A,'[1]DÜNYA YILLAR İHRACAT MİKTARI'!A:F,2,0)</f>
        <v>#N/A</v>
      </c>
      <c r="Y170" s="7" t="e">
        <f>VLOOKUP(A:A,'[1]DÜNYA YILLAR İHRACATI'!A:G,2,0)</f>
        <v>#N/A</v>
      </c>
      <c r="Z170" s="7" t="e">
        <f>VLOOKUP(A:A,'[1]DÜNYA YILLAR İHRACAT MİKTARI'!A:F,3,0)</f>
        <v>#N/A</v>
      </c>
      <c r="AA170" s="7" t="e">
        <f>VLOOKUP(A:A,'[1]DÜNYA YILLAR İHRACATI'!A:G,3,0)</f>
        <v>#N/A</v>
      </c>
      <c r="AB170" s="7" t="e">
        <f>VLOOKUP(A:A,'[1]DÜNYA YILLAR İHRACAT MİKTARI'!A:F,4,0)</f>
        <v>#N/A</v>
      </c>
      <c r="AC170" s="7" t="e">
        <f>VLOOKUP(A:A,'[1]DÜNYA YILLAR İHRACATI'!A:G,4,0)</f>
        <v>#N/A</v>
      </c>
      <c r="AD170" s="7" t="e">
        <f>VLOOKUP(A:A,'[1]DÜNYA YILLAR İHRACAT MİKTARI'!A:F,5,0)</f>
        <v>#N/A</v>
      </c>
      <c r="AE170" s="7" t="e">
        <f>VLOOKUP(A:A,'[1]DÜNYA YILLAR İHRACATI'!A:G,5,0)</f>
        <v>#N/A</v>
      </c>
      <c r="AF170" s="7" t="e">
        <f>VLOOKUP(A:A,'[1]DÜNYA YILLAR İHRACAT MİKTARI'!A:F,6,0)</f>
        <v>#N/A</v>
      </c>
      <c r="AG170" s="7" t="e">
        <f>VLOOKUP(A:A,'[1]DÜNYA YILLAR İHRACATI'!A:G,6,0)</f>
        <v>#N/A</v>
      </c>
      <c r="AH170" s="7" t="e">
        <f>VLOOKUP(A:A,'[1]DÜNYA YILLAR İHRACATI'!A:G,7,0)</f>
        <v>#N/A</v>
      </c>
      <c r="AI170" s="7" t="e">
        <f>VLOOKUP(A:A,'[1]DÜNYA EXPORT TRADE INDC'!A:L,2,0)</f>
        <v>#N/A</v>
      </c>
      <c r="AJ170" s="7" t="e">
        <f>VLOOKUP(A:A,'[1]DÜNYA EXPORT TRADE INDC'!A:L,3,0)</f>
        <v>#N/A</v>
      </c>
      <c r="AK170" s="7" t="e">
        <f>VLOOKUP(A:A,'[1]DÜNYA EXPORT TRADE INDC'!A:L,4,0)</f>
        <v>#N/A</v>
      </c>
      <c r="AL170" s="7" t="e">
        <f>VLOOKUP(A:A,'[1]DÜNYA EXPORT TRADE INDC'!A:L,6,0)</f>
        <v>#N/A</v>
      </c>
      <c r="AM170" s="7" t="e">
        <f>VLOOKUP(A:A,'[1]DÜNYA EXPORT TRADE INDC'!A:L,7,0)</f>
        <v>#N/A</v>
      </c>
      <c r="AN170" s="7" t="e">
        <f>VLOOKUP(A:A,'[1]DÜNYA EXPORT TRADE INDC'!A:L,8,0)</f>
        <v>#N/A</v>
      </c>
      <c r="AO170" s="7" t="e">
        <f>VLOOKUP(A:A,'[1]DÜNYA EXPORT TRADE INDC'!A:L,9,0)</f>
        <v>#N/A</v>
      </c>
      <c r="AP170" s="7" t="e">
        <f>VLOOKUP(A:A,'[1]DÜNYA EXPORT TRADE INDC'!A:L,10,0)</f>
        <v>#N/A</v>
      </c>
      <c r="AQ170" s="7" t="e">
        <f>VLOOKUP(A:A,'[1]DÜNYA EXPORT TRADE INDC'!A:L,11,0)</f>
        <v>#N/A</v>
      </c>
      <c r="AR170" s="7" t="e">
        <f>VLOOKUP(A:A,'[1]DÜNYA EXPORT TRADE INDC'!A:L,12,0)</f>
        <v>#N/A</v>
      </c>
      <c r="AS170" s="7">
        <f>VLOOKUP(A:A,'[1]TÜRKİYE YILLAR İHRACAT'!A:G,2,0)</f>
        <v>0</v>
      </c>
      <c r="AT170" s="7">
        <f>VLOOKUP(A:A,'[1]TÜRKİYE YILLAR İHRACAT'!A:G,3,0)</f>
        <v>3</v>
      </c>
      <c r="AU170" s="7">
        <f>VLOOKUP(A:A,'[1]TÜRKİYE YILLAR İHRACAT'!A:G,4,0)</f>
        <v>1</v>
      </c>
      <c r="AV170" s="7">
        <f>VLOOKUP(A:A,'[1]TÜRKİYE YILLAR İHRACAT'!A:G,5,0)</f>
        <v>2</v>
      </c>
      <c r="AW170" s="7">
        <f>VLOOKUP(A:A,'[1]TÜRKİYE YILLAR İHRACAT'!A:G,6,0)</f>
        <v>6</v>
      </c>
      <c r="AX170" s="7">
        <f>VLOOKUP(A:A,'[1]TÜRKİYE YILLAR İHRACAT'!A:G,7,0)</f>
        <v>200</v>
      </c>
    </row>
    <row r="171" spans="1:50" x14ac:dyDescent="0.25">
      <c r="A171" s="4" t="s">
        <v>201</v>
      </c>
      <c r="B171" s="5">
        <f>VLOOKUP(A:A,'[1]DÜNYA YILLAR İTHALAT MİKTARI'!A:F,2,0)</f>
        <v>1710</v>
      </c>
      <c r="C171" s="5">
        <v>993</v>
      </c>
      <c r="D171" s="5">
        <f>VLOOKUP(A:A,'[1]DÜNYA YILLAR İTHALAT MİKTARI'!A:F,3,0)</f>
        <v>3940</v>
      </c>
      <c r="E171" s="5">
        <v>2780</v>
      </c>
      <c r="F171" s="5">
        <f>VLOOKUP(A:A,'[1]DÜNYA YILLAR İTHALAT MİKTARI'!A:F,4,0)</f>
        <v>2740</v>
      </c>
      <c r="G171" s="5">
        <v>1771</v>
      </c>
      <c r="H171" s="5">
        <f>VLOOKUP(A:A,'[1]DÜNYA YILLAR İTHALAT MİKTARI'!A:F,5,0)</f>
        <v>1427</v>
      </c>
      <c r="I171" s="5">
        <v>688</v>
      </c>
      <c r="J171" s="5">
        <f>VLOOKUP(A:A,'[1]DÜNYA YILLAR İTHALAT MİKTARI'!A:F,6,0)</f>
        <v>3249</v>
      </c>
      <c r="K171" s="5">
        <v>277</v>
      </c>
      <c r="L171" s="6">
        <f t="shared" si="4"/>
        <v>-59.738372093023251</v>
      </c>
      <c r="M171" s="6">
        <f>VLOOKUP($A:$A,'[1]DÜNYA IMPORT TRADE INDC'!$A:$L,2,0)</f>
        <v>278</v>
      </c>
      <c r="N171" s="6">
        <f>VLOOKUP($A:$A,'[1]DÜNYA IMPORT TRADE INDC'!$A:$L,3,0)</f>
        <v>-67</v>
      </c>
      <c r="O171" s="6">
        <f>VLOOKUP($A:$A,'[1]DÜNYA IMPORT TRADE INDC'!$A:$L,4,0)</f>
        <v>3249</v>
      </c>
      <c r="P171" s="6">
        <f>VLOOKUP($A:$A,'[1]DÜNYA IMPORT TRADE INDC'!$A:$L,5,0)</f>
        <v>86</v>
      </c>
      <c r="Q171" s="6">
        <f>VLOOKUP($A:$A,'[1]DÜNYA IMPORT TRADE INDC'!$A:$L,6,0)</f>
        <v>-45</v>
      </c>
      <c r="R171" s="6">
        <f>VLOOKUP($A:$A,'[1]DÜNYA IMPORT TRADE INDC'!$A:$L,7,0)</f>
        <v>-36</v>
      </c>
      <c r="S171" s="6">
        <f>VLOOKUP($A:$A,'[1]DÜNYA IMPORT TRADE INDC'!$A:$L,8,0)</f>
        <v>-63</v>
      </c>
      <c r="T171" s="6">
        <f t="shared" si="5"/>
        <v>2.5455195409977978E-3</v>
      </c>
      <c r="U171" s="6">
        <f>VLOOKUP($A:$A,'[1]DÜNYA IMPORT TRADE INDC'!$A:$L,10,0)</f>
        <v>1810</v>
      </c>
      <c r="V171" s="7" t="str">
        <f>VLOOKUP($A:$A,'[1]DÜNYA IMPORT TRADE INDC'!$A:$L,11,0)</f>
        <v>0.6</v>
      </c>
      <c r="W171" s="6">
        <f>VLOOKUP($A:$A,'[1]DÜNYA IMPORT TRADE INDC'!$A:$L,12,0)</f>
        <v>42472</v>
      </c>
      <c r="X171" s="7">
        <f>VLOOKUP(A:A,'[1]DÜNYA YILLAR İHRACAT MİKTARI'!A:F,2,0)</f>
        <v>3</v>
      </c>
      <c r="Y171" s="7">
        <f>VLOOKUP(A:A,'[1]DÜNYA YILLAR İHRACATI'!A:G,2,0)</f>
        <v>3</v>
      </c>
      <c r="Z171" s="7">
        <f>VLOOKUP(A:A,'[1]DÜNYA YILLAR İHRACAT MİKTARI'!A:F,3,0)</f>
        <v>17</v>
      </c>
      <c r="AA171" s="7">
        <f>VLOOKUP(A:A,'[1]DÜNYA YILLAR İHRACATI'!A:G,3,0)</f>
        <v>10</v>
      </c>
      <c r="AB171" s="7">
        <f>VLOOKUP(A:A,'[1]DÜNYA YILLAR İHRACAT MİKTARI'!A:F,4,0)</f>
        <v>1</v>
      </c>
      <c r="AC171" s="7">
        <f>VLOOKUP(A:A,'[1]DÜNYA YILLAR İHRACATI'!A:G,4,0)</f>
        <v>2</v>
      </c>
      <c r="AD171" s="7">
        <f>VLOOKUP(A:A,'[1]DÜNYA YILLAR İHRACAT MİKTARI'!A:F,5,0)</f>
        <v>75</v>
      </c>
      <c r="AE171" s="7">
        <f>VLOOKUP(A:A,'[1]DÜNYA YILLAR İHRACATI'!A:G,5,0)</f>
        <v>59</v>
      </c>
      <c r="AF171" s="7">
        <f>VLOOKUP(A:A,'[1]DÜNYA YILLAR İHRACAT MİKTARI'!A:F,6,0)</f>
        <v>207</v>
      </c>
      <c r="AG171" s="7">
        <f>VLOOKUP(A:A,'[1]DÜNYA YILLAR İHRACATI'!A:G,6,0)</f>
        <v>211</v>
      </c>
      <c r="AH171" s="7">
        <f>VLOOKUP(A:A,'[1]DÜNYA YILLAR İHRACATI'!A:G,7,0)</f>
        <v>257.62711864406776</v>
      </c>
      <c r="AI171" s="7">
        <f>VLOOKUP(A:A,'[1]DÜNYA EXPORT TRADE INDC'!A:L,2,0)</f>
        <v>211</v>
      </c>
      <c r="AJ171" s="7">
        <f>VLOOKUP(A:A,'[1]DÜNYA EXPORT TRADE INDC'!A:L,3,0)</f>
        <v>-67</v>
      </c>
      <c r="AK171" s="7">
        <f>VLOOKUP(A:A,'[1]DÜNYA EXPORT TRADE INDC'!A:L,4,0)</f>
        <v>207</v>
      </c>
      <c r="AL171" s="7">
        <f>VLOOKUP(A:A,'[1]DÜNYA EXPORT TRADE INDC'!A:L,6,0)</f>
        <v>1019</v>
      </c>
      <c r="AM171" s="7">
        <f>VLOOKUP(A:A,'[1]DÜNYA EXPORT TRADE INDC'!A:L,7,0)</f>
        <v>-27</v>
      </c>
      <c r="AN171" s="7">
        <f>VLOOKUP(A:A,'[1]DÜNYA EXPORT TRADE INDC'!A:L,8,0)</f>
        <v>0</v>
      </c>
      <c r="AO171" s="7">
        <f>VLOOKUP(A:A,'[1]DÜNYA EXPORT TRADE INDC'!A:L,9,0)</f>
        <v>280</v>
      </c>
      <c r="AP171" s="7">
        <f>VLOOKUP(A:A,'[1]DÜNYA EXPORT TRADE INDC'!A:L,10,0)</f>
        <v>0</v>
      </c>
      <c r="AQ171" s="7">
        <f>VLOOKUP(A:A,'[1]DÜNYA EXPORT TRADE INDC'!A:L,11,0)</f>
        <v>7652</v>
      </c>
      <c r="AR171" s="7" t="str">
        <f>VLOOKUP(A:A,'[1]DÜNYA EXPORT TRADE INDC'!A:L,12,0)</f>
        <v>0.53</v>
      </c>
      <c r="AS171" s="7">
        <f>VLOOKUP(A:A,'[1]TÜRKİYE YILLAR İHRACAT'!A:G,2,0)</f>
        <v>0</v>
      </c>
      <c r="AT171" s="7">
        <f>VLOOKUP(A:A,'[1]TÜRKİYE YILLAR İHRACAT'!A:G,3,0)</f>
        <v>4</v>
      </c>
      <c r="AU171" s="7">
        <f>VLOOKUP(A:A,'[1]TÜRKİYE YILLAR İHRACAT'!A:G,4,0)</f>
        <v>0</v>
      </c>
      <c r="AV171" s="7">
        <f>VLOOKUP(A:A,'[1]TÜRKİYE YILLAR İHRACAT'!A:G,5,0)</f>
        <v>146</v>
      </c>
      <c r="AW171" s="7">
        <f>VLOOKUP(A:A,'[1]TÜRKİYE YILLAR İHRACAT'!A:G,6,0)</f>
        <v>0</v>
      </c>
      <c r="AX171" s="7">
        <f>VLOOKUP(A:A,'[1]TÜRKİYE YILLAR İHRACAT'!A:G,7,0)</f>
        <v>-100</v>
      </c>
    </row>
    <row r="172" spans="1:50" x14ac:dyDescent="0.25">
      <c r="A172" s="8" t="s">
        <v>202</v>
      </c>
      <c r="B172" s="5">
        <f>VLOOKUP(A:A,'[1]DÜNYA YILLAR İTHALAT MİKTARI'!A:F,2,0)</f>
        <v>57</v>
      </c>
      <c r="C172" s="5">
        <v>442</v>
      </c>
      <c r="D172" s="5">
        <f>VLOOKUP(A:A,'[1]DÜNYA YILLAR İTHALAT MİKTARI'!A:F,3,0)</f>
        <v>37</v>
      </c>
      <c r="E172" s="5">
        <v>412</v>
      </c>
      <c r="F172" s="5">
        <f>VLOOKUP(A:A,'[1]DÜNYA YILLAR İTHALAT MİKTARI'!A:F,4,0)</f>
        <v>46</v>
      </c>
      <c r="G172" s="5">
        <v>434</v>
      </c>
      <c r="H172" s="5">
        <f>VLOOKUP(A:A,'[1]DÜNYA YILLAR İTHALAT MİKTARI'!A:F,5,0)</f>
        <v>338</v>
      </c>
      <c r="I172" s="5">
        <v>389</v>
      </c>
      <c r="J172" s="5">
        <f>VLOOKUP(A:A,'[1]DÜNYA YILLAR İTHALAT MİKTARI'!A:F,6,0)</f>
        <v>229</v>
      </c>
      <c r="K172" s="5">
        <v>250</v>
      </c>
      <c r="L172" s="6">
        <f t="shared" si="4"/>
        <v>-35.732647814910024</v>
      </c>
      <c r="M172" s="6">
        <f>VLOOKUP($A:$A,'[1]DÜNYA IMPORT TRADE INDC'!$A:$L,2,0)</f>
        <v>250</v>
      </c>
      <c r="N172" s="6">
        <f>VLOOKUP($A:$A,'[1]DÜNYA IMPORT TRADE INDC'!$A:$L,3,0)</f>
        <v>-250</v>
      </c>
      <c r="O172" s="6">
        <f>VLOOKUP($A:$A,'[1]DÜNYA IMPORT TRADE INDC'!$A:$L,4,0)</f>
        <v>229</v>
      </c>
      <c r="P172" s="6">
        <f>VLOOKUP($A:$A,'[1]DÜNYA IMPORT TRADE INDC'!$A:$L,5,0)</f>
        <v>1092</v>
      </c>
      <c r="Q172" s="6">
        <f>VLOOKUP($A:$A,'[1]DÜNYA IMPORT TRADE INDC'!$A:$L,6,0)</f>
        <v>-3</v>
      </c>
      <c r="R172" s="6">
        <f>VLOOKUP($A:$A,'[1]DÜNYA IMPORT TRADE INDC'!$A:$L,7,0)</f>
        <v>-2</v>
      </c>
      <c r="S172" s="6">
        <f>VLOOKUP($A:$A,'[1]DÜNYA IMPORT TRADE INDC'!$A:$L,8,0)</f>
        <v>-36</v>
      </c>
      <c r="T172" s="6">
        <f t="shared" si="5"/>
        <v>2.2974003077597454E-3</v>
      </c>
      <c r="U172" s="6">
        <f>VLOOKUP($A:$A,'[1]DÜNYA IMPORT TRADE INDC'!$A:$L,10,0)</f>
        <v>3929</v>
      </c>
      <c r="V172" s="7" t="str">
        <f>VLOOKUP($A:$A,'[1]DÜNYA IMPORT TRADE INDC'!$A:$L,11,0)</f>
        <v>0.7</v>
      </c>
      <c r="W172" s="6">
        <f>VLOOKUP($A:$A,'[1]DÜNYA IMPORT TRADE INDC'!$A:$L,12,0)</f>
        <v>42470</v>
      </c>
      <c r="X172" s="7">
        <f>VLOOKUP(A:A,'[1]DÜNYA YILLAR İHRACAT MİKTARI'!A:F,2,0)</f>
        <v>0</v>
      </c>
      <c r="Y172" s="7">
        <f>VLOOKUP(A:A,'[1]DÜNYA YILLAR İHRACATI'!A:G,2,0)</f>
        <v>0</v>
      </c>
      <c r="Z172" s="7">
        <f>VLOOKUP(A:A,'[1]DÜNYA YILLAR İHRACAT MİKTARI'!A:F,3,0)</f>
        <v>0</v>
      </c>
      <c r="AA172" s="7">
        <f>VLOOKUP(A:A,'[1]DÜNYA YILLAR İHRACATI'!A:G,3,0)</f>
        <v>1</v>
      </c>
      <c r="AB172" s="7">
        <f>VLOOKUP(A:A,'[1]DÜNYA YILLAR İHRACAT MİKTARI'!A:F,4,0)</f>
        <v>0</v>
      </c>
      <c r="AC172" s="7">
        <f>VLOOKUP(A:A,'[1]DÜNYA YILLAR İHRACATI'!A:G,4,0)</f>
        <v>0</v>
      </c>
      <c r="AD172" s="7">
        <f>VLOOKUP(A:A,'[1]DÜNYA YILLAR İHRACAT MİKTARI'!A:F,5,0)</f>
        <v>1</v>
      </c>
      <c r="AE172" s="7">
        <f>VLOOKUP(A:A,'[1]DÜNYA YILLAR İHRACATI'!A:G,5,0)</f>
        <v>10</v>
      </c>
      <c r="AF172" s="7">
        <f>VLOOKUP(A:A,'[1]DÜNYA YILLAR İHRACAT MİKTARI'!A:F,6,0)</f>
        <v>0</v>
      </c>
      <c r="AG172" s="7">
        <f>VLOOKUP(A:A,'[1]DÜNYA YILLAR İHRACATI'!A:G,6,0)</f>
        <v>0</v>
      </c>
      <c r="AH172" s="7">
        <f>VLOOKUP(A:A,'[1]DÜNYA YILLAR İHRACATI'!A:G,7,0)</f>
        <v>-100</v>
      </c>
      <c r="AI172" s="7" t="e">
        <f>VLOOKUP(A:A,'[1]DÜNYA EXPORT TRADE INDC'!A:L,2,0)</f>
        <v>#N/A</v>
      </c>
      <c r="AJ172" s="7" t="e">
        <f>VLOOKUP(A:A,'[1]DÜNYA EXPORT TRADE INDC'!A:L,3,0)</f>
        <v>#N/A</v>
      </c>
      <c r="AK172" s="7" t="e">
        <f>VLOOKUP(A:A,'[1]DÜNYA EXPORT TRADE INDC'!A:L,4,0)</f>
        <v>#N/A</v>
      </c>
      <c r="AL172" s="7" t="e">
        <f>VLOOKUP(A:A,'[1]DÜNYA EXPORT TRADE INDC'!A:L,6,0)</f>
        <v>#N/A</v>
      </c>
      <c r="AM172" s="7" t="e">
        <f>VLOOKUP(A:A,'[1]DÜNYA EXPORT TRADE INDC'!A:L,7,0)</f>
        <v>#N/A</v>
      </c>
      <c r="AN172" s="7" t="e">
        <f>VLOOKUP(A:A,'[1]DÜNYA EXPORT TRADE INDC'!A:L,8,0)</f>
        <v>#N/A</v>
      </c>
      <c r="AO172" s="7" t="e">
        <f>VLOOKUP(A:A,'[1]DÜNYA EXPORT TRADE INDC'!A:L,9,0)</f>
        <v>#N/A</v>
      </c>
      <c r="AP172" s="7" t="e">
        <f>VLOOKUP(A:A,'[1]DÜNYA EXPORT TRADE INDC'!A:L,10,0)</f>
        <v>#N/A</v>
      </c>
      <c r="AQ172" s="7" t="e">
        <f>VLOOKUP(A:A,'[1]DÜNYA EXPORT TRADE INDC'!A:L,11,0)</f>
        <v>#N/A</v>
      </c>
      <c r="AR172" s="7" t="e">
        <f>VLOOKUP(A:A,'[1]DÜNYA EXPORT TRADE INDC'!A:L,12,0)</f>
        <v>#N/A</v>
      </c>
      <c r="AS172" s="7" t="e">
        <f>VLOOKUP(A:A,'[1]TÜRKİYE YILLAR İHRACAT'!A:G,2,0)</f>
        <v>#N/A</v>
      </c>
      <c r="AT172" s="7" t="e">
        <f>VLOOKUP(A:A,'[1]TÜRKİYE YILLAR İHRACAT'!A:G,3,0)</f>
        <v>#N/A</v>
      </c>
      <c r="AU172" s="7" t="e">
        <f>VLOOKUP(A:A,'[1]TÜRKİYE YILLAR İHRACAT'!A:G,4,0)</f>
        <v>#N/A</v>
      </c>
      <c r="AV172" s="7" t="e">
        <f>VLOOKUP(A:A,'[1]TÜRKİYE YILLAR İHRACAT'!A:G,5,0)</f>
        <v>#N/A</v>
      </c>
      <c r="AW172" s="7" t="e">
        <f>VLOOKUP(A:A,'[1]TÜRKİYE YILLAR İHRACAT'!A:G,6,0)</f>
        <v>#N/A</v>
      </c>
      <c r="AX172" s="7" t="e">
        <f>VLOOKUP(A:A,'[1]TÜRKİYE YILLAR İHRACAT'!A:G,7,0)</f>
        <v>#N/A</v>
      </c>
    </row>
    <row r="173" spans="1:50" x14ac:dyDescent="0.25">
      <c r="A173" s="4" t="s">
        <v>203</v>
      </c>
      <c r="B173" s="5">
        <f>VLOOKUP(A:A,'[1]DÜNYA YILLAR İTHALAT MİKTARI'!A:F,2,0)</f>
        <v>56</v>
      </c>
      <c r="C173" s="5">
        <v>123</v>
      </c>
      <c r="D173" s="5">
        <f>VLOOKUP(A:A,'[1]DÜNYA YILLAR İTHALAT MİKTARI'!A:F,3,0)</f>
        <v>161</v>
      </c>
      <c r="E173" s="5">
        <v>256</v>
      </c>
      <c r="F173" s="5">
        <f>VLOOKUP(A:A,'[1]DÜNYA YILLAR İTHALAT MİKTARI'!A:F,4,0)</f>
        <v>189</v>
      </c>
      <c r="G173" s="5">
        <v>335</v>
      </c>
      <c r="H173" s="5">
        <f>VLOOKUP(A:A,'[1]DÜNYA YILLAR İTHALAT MİKTARI'!A:F,5,0)</f>
        <v>198</v>
      </c>
      <c r="I173" s="5">
        <v>328</v>
      </c>
      <c r="J173" s="5">
        <f>VLOOKUP(A:A,'[1]DÜNYA YILLAR İTHALAT MİKTARI'!A:F,6,0)</f>
        <v>155</v>
      </c>
      <c r="K173" s="5">
        <v>230</v>
      </c>
      <c r="L173" s="6">
        <f t="shared" si="4"/>
        <v>-29.878048780487802</v>
      </c>
      <c r="M173" s="6">
        <f>VLOOKUP($A:$A,'[1]DÜNYA IMPORT TRADE INDC'!$A:$L,2,0)</f>
        <v>230</v>
      </c>
      <c r="N173" s="6">
        <f>VLOOKUP($A:$A,'[1]DÜNYA IMPORT TRADE INDC'!$A:$L,3,0)</f>
        <v>-230</v>
      </c>
      <c r="O173" s="6">
        <f>VLOOKUP($A:$A,'[1]DÜNYA IMPORT TRADE INDC'!$A:$L,4,0)</f>
        <v>155</v>
      </c>
      <c r="P173" s="6">
        <f>VLOOKUP($A:$A,'[1]DÜNYA IMPORT TRADE INDC'!$A:$L,5,0)</f>
        <v>1484</v>
      </c>
      <c r="Q173" s="6">
        <f>VLOOKUP($A:$A,'[1]DÜNYA IMPORT TRADE INDC'!$A:$L,6,0)</f>
        <v>26</v>
      </c>
      <c r="R173" s="6">
        <f>VLOOKUP($A:$A,'[1]DÜNYA IMPORT TRADE INDC'!$A:$L,7,0)</f>
        <v>37</v>
      </c>
      <c r="S173" s="6">
        <f>VLOOKUP($A:$A,'[1]DÜNYA IMPORT TRADE INDC'!$A:$L,8,0)</f>
        <v>-20</v>
      </c>
      <c r="T173" s="6">
        <f t="shared" si="5"/>
        <v>2.1136082831389653E-3</v>
      </c>
      <c r="U173" s="6">
        <f>VLOOKUP($A:$A,'[1]DÜNYA IMPORT TRADE INDC'!$A:$L,10,0)</f>
        <v>4638</v>
      </c>
      <c r="V173" s="7" t="str">
        <f>VLOOKUP($A:$A,'[1]DÜNYA IMPORT TRADE INDC'!$A:$L,11,0)</f>
        <v>0.66</v>
      </c>
      <c r="W173" s="6">
        <f>VLOOKUP($A:$A,'[1]DÜNYA IMPORT TRADE INDC'!$A:$L,12,0)</f>
        <v>42489</v>
      </c>
      <c r="X173" s="7" t="e">
        <f>VLOOKUP(A:A,'[1]DÜNYA YILLAR İHRACAT MİKTARI'!A:F,2,0)</f>
        <v>#N/A</v>
      </c>
      <c r="Y173" s="7" t="e">
        <f>VLOOKUP(A:A,'[1]DÜNYA YILLAR İHRACATI'!A:G,2,0)</f>
        <v>#N/A</v>
      </c>
      <c r="Z173" s="7" t="e">
        <f>VLOOKUP(A:A,'[1]DÜNYA YILLAR İHRACAT MİKTARI'!A:F,3,0)</f>
        <v>#N/A</v>
      </c>
      <c r="AA173" s="7" t="e">
        <f>VLOOKUP(A:A,'[1]DÜNYA YILLAR İHRACATI'!A:G,3,0)</f>
        <v>#N/A</v>
      </c>
      <c r="AB173" s="7" t="e">
        <f>VLOOKUP(A:A,'[1]DÜNYA YILLAR İHRACAT MİKTARI'!A:F,4,0)</f>
        <v>#N/A</v>
      </c>
      <c r="AC173" s="7" t="e">
        <f>VLOOKUP(A:A,'[1]DÜNYA YILLAR İHRACATI'!A:G,4,0)</f>
        <v>#N/A</v>
      </c>
      <c r="AD173" s="7" t="e">
        <f>VLOOKUP(A:A,'[1]DÜNYA YILLAR İHRACAT MİKTARI'!A:F,5,0)</f>
        <v>#N/A</v>
      </c>
      <c r="AE173" s="7" t="e">
        <f>VLOOKUP(A:A,'[1]DÜNYA YILLAR İHRACATI'!A:G,5,0)</f>
        <v>#N/A</v>
      </c>
      <c r="AF173" s="7" t="e">
        <f>VLOOKUP(A:A,'[1]DÜNYA YILLAR İHRACAT MİKTARI'!A:F,6,0)</f>
        <v>#N/A</v>
      </c>
      <c r="AG173" s="7" t="e">
        <f>VLOOKUP(A:A,'[1]DÜNYA YILLAR İHRACATI'!A:G,6,0)</f>
        <v>#N/A</v>
      </c>
      <c r="AH173" s="7" t="e">
        <f>VLOOKUP(A:A,'[1]DÜNYA YILLAR İHRACATI'!A:G,7,0)</f>
        <v>#N/A</v>
      </c>
      <c r="AI173" s="7" t="e">
        <f>VLOOKUP(A:A,'[1]DÜNYA EXPORT TRADE INDC'!A:L,2,0)</f>
        <v>#N/A</v>
      </c>
      <c r="AJ173" s="7" t="e">
        <f>VLOOKUP(A:A,'[1]DÜNYA EXPORT TRADE INDC'!A:L,3,0)</f>
        <v>#N/A</v>
      </c>
      <c r="AK173" s="7" t="e">
        <f>VLOOKUP(A:A,'[1]DÜNYA EXPORT TRADE INDC'!A:L,4,0)</f>
        <v>#N/A</v>
      </c>
      <c r="AL173" s="7" t="e">
        <f>VLOOKUP(A:A,'[1]DÜNYA EXPORT TRADE INDC'!A:L,6,0)</f>
        <v>#N/A</v>
      </c>
      <c r="AM173" s="7" t="e">
        <f>VLOOKUP(A:A,'[1]DÜNYA EXPORT TRADE INDC'!A:L,7,0)</f>
        <v>#N/A</v>
      </c>
      <c r="AN173" s="7" t="e">
        <f>VLOOKUP(A:A,'[1]DÜNYA EXPORT TRADE INDC'!A:L,8,0)</f>
        <v>#N/A</v>
      </c>
      <c r="AO173" s="7" t="e">
        <f>VLOOKUP(A:A,'[1]DÜNYA EXPORT TRADE INDC'!A:L,9,0)</f>
        <v>#N/A</v>
      </c>
      <c r="AP173" s="7" t="e">
        <f>VLOOKUP(A:A,'[1]DÜNYA EXPORT TRADE INDC'!A:L,10,0)</f>
        <v>#N/A</v>
      </c>
      <c r="AQ173" s="7" t="e">
        <f>VLOOKUP(A:A,'[1]DÜNYA EXPORT TRADE INDC'!A:L,11,0)</f>
        <v>#N/A</v>
      </c>
      <c r="AR173" s="7" t="e">
        <f>VLOOKUP(A:A,'[1]DÜNYA EXPORT TRADE INDC'!A:L,12,0)</f>
        <v>#N/A</v>
      </c>
      <c r="AS173" s="7">
        <f>VLOOKUP(A:A,'[1]TÜRKİYE YILLAR İHRACAT'!A:G,2,0)</f>
        <v>9</v>
      </c>
      <c r="AT173" s="7">
        <f>VLOOKUP(A:A,'[1]TÜRKİYE YILLAR İHRACAT'!A:G,3,0)</f>
        <v>14</v>
      </c>
      <c r="AU173" s="7">
        <f>VLOOKUP(A:A,'[1]TÜRKİYE YILLAR İHRACAT'!A:G,4,0)</f>
        <v>33</v>
      </c>
      <c r="AV173" s="7">
        <f>VLOOKUP(A:A,'[1]TÜRKİYE YILLAR İHRACAT'!A:G,5,0)</f>
        <v>1</v>
      </c>
      <c r="AW173" s="7">
        <f>VLOOKUP(A:A,'[1]TÜRKİYE YILLAR İHRACAT'!A:G,6,0)</f>
        <v>7</v>
      </c>
      <c r="AX173" s="7">
        <f>VLOOKUP(A:A,'[1]TÜRKİYE YILLAR İHRACAT'!A:G,7,0)</f>
        <v>600</v>
      </c>
    </row>
    <row r="174" spans="1:50" x14ac:dyDescent="0.25">
      <c r="A174" s="8" t="s">
        <v>204</v>
      </c>
      <c r="B174" s="5">
        <f>VLOOKUP(A:A,'[1]DÜNYA YILLAR İTHALAT MİKTARI'!A:F,2,0)</f>
        <v>102</v>
      </c>
      <c r="C174" s="5">
        <v>50</v>
      </c>
      <c r="D174" s="5">
        <f>VLOOKUP(A:A,'[1]DÜNYA YILLAR İTHALAT MİKTARI'!A:F,3,0)</f>
        <v>137</v>
      </c>
      <c r="E174" s="5">
        <v>77</v>
      </c>
      <c r="F174" s="5">
        <f>VLOOKUP(A:A,'[1]DÜNYA YILLAR İTHALAT MİKTARI'!A:F,4,0)</f>
        <v>105</v>
      </c>
      <c r="G174" s="5">
        <v>75</v>
      </c>
      <c r="H174" s="5">
        <f>VLOOKUP(A:A,'[1]DÜNYA YILLAR İTHALAT MİKTARI'!A:F,5,0)</f>
        <v>80</v>
      </c>
      <c r="I174" s="5">
        <v>34</v>
      </c>
      <c r="J174" s="5">
        <f>VLOOKUP(A:A,'[1]DÜNYA YILLAR İTHALAT MİKTARI'!A:F,6,0)</f>
        <v>224</v>
      </c>
      <c r="K174" s="5">
        <v>218</v>
      </c>
      <c r="L174" s="6">
        <f t="shared" si="4"/>
        <v>541.17647058823536</v>
      </c>
      <c r="M174" s="6">
        <f>VLOOKUP($A:$A,'[1]DÜNYA IMPORT TRADE INDC'!$A:$L,2,0)</f>
        <v>218</v>
      </c>
      <c r="N174" s="6">
        <f>VLOOKUP($A:$A,'[1]DÜNYA IMPORT TRADE INDC'!$A:$L,3,0)</f>
        <v>-160</v>
      </c>
      <c r="O174" s="6">
        <f>VLOOKUP($A:$A,'[1]DÜNYA IMPORT TRADE INDC'!$A:$L,4,0)</f>
        <v>224</v>
      </c>
      <c r="P174" s="6">
        <f>VLOOKUP($A:$A,'[1]DÜNYA IMPORT TRADE INDC'!$A:$L,5,0)</f>
        <v>973</v>
      </c>
      <c r="Q174" s="6">
        <f>VLOOKUP($A:$A,'[1]DÜNYA IMPORT TRADE INDC'!$A:$L,6,0)</f>
        <v>23</v>
      </c>
      <c r="R174" s="6">
        <f>VLOOKUP($A:$A,'[1]DÜNYA IMPORT TRADE INDC'!$A:$L,7,0)</f>
        <v>11</v>
      </c>
      <c r="S174" s="6">
        <f>VLOOKUP($A:$A,'[1]DÜNYA IMPORT TRADE INDC'!$A:$L,8,0)</f>
        <v>541</v>
      </c>
      <c r="T174" s="6">
        <f t="shared" si="5"/>
        <v>2.0033330683664982E-3</v>
      </c>
      <c r="U174" s="6">
        <f>VLOOKUP($A:$A,'[1]DÜNYA IMPORT TRADE INDC'!$A:$L,10,0)</f>
        <v>9590</v>
      </c>
      <c r="V174" s="7" t="str">
        <f>VLOOKUP($A:$A,'[1]DÜNYA IMPORT TRADE INDC'!$A:$L,11,0)</f>
        <v>0.95</v>
      </c>
      <c r="W174" s="6">
        <f>VLOOKUP($A:$A,'[1]DÜNYA IMPORT TRADE INDC'!$A:$L,12,0)</f>
        <v>42472</v>
      </c>
      <c r="X174" s="7">
        <f>VLOOKUP(A:A,'[1]DÜNYA YILLAR İHRACAT MİKTARI'!A:F,2,0)</f>
        <v>35</v>
      </c>
      <c r="Y174" s="7">
        <f>VLOOKUP(A:A,'[1]DÜNYA YILLAR İHRACATI'!A:G,2,0)</f>
        <v>11</v>
      </c>
      <c r="Z174" s="7">
        <f>VLOOKUP(A:A,'[1]DÜNYA YILLAR İHRACAT MİKTARI'!A:F,3,0)</f>
        <v>0</v>
      </c>
      <c r="AA174" s="7">
        <f>VLOOKUP(A:A,'[1]DÜNYA YILLAR İHRACATI'!A:G,3,0)</f>
        <v>0</v>
      </c>
      <c r="AB174" s="7">
        <f>VLOOKUP(A:A,'[1]DÜNYA YILLAR İHRACAT MİKTARI'!A:F,4,0)</f>
        <v>98</v>
      </c>
      <c r="AC174" s="7">
        <f>VLOOKUP(A:A,'[1]DÜNYA YILLAR İHRACATI'!A:G,4,0)</f>
        <v>2</v>
      </c>
      <c r="AD174" s="7">
        <f>VLOOKUP(A:A,'[1]DÜNYA YILLAR İHRACAT MİKTARI'!A:F,5,0)</f>
        <v>34</v>
      </c>
      <c r="AE174" s="7">
        <f>VLOOKUP(A:A,'[1]DÜNYA YILLAR İHRACATI'!A:G,5,0)</f>
        <v>13</v>
      </c>
      <c r="AF174" s="7">
        <f>VLOOKUP(A:A,'[1]DÜNYA YILLAR İHRACAT MİKTARI'!A:F,6,0)</f>
        <v>261</v>
      </c>
      <c r="AG174" s="7">
        <f>VLOOKUP(A:A,'[1]DÜNYA YILLAR İHRACATI'!A:G,6,0)</f>
        <v>58</v>
      </c>
      <c r="AH174" s="7">
        <f>VLOOKUP(A:A,'[1]DÜNYA YILLAR İHRACATI'!A:G,7,0)</f>
        <v>346.15384615384619</v>
      </c>
      <c r="AI174" s="7">
        <f>VLOOKUP(A:A,'[1]DÜNYA EXPORT TRADE INDC'!A:L,2,0)</f>
        <v>58</v>
      </c>
      <c r="AJ174" s="7">
        <f>VLOOKUP(A:A,'[1]DÜNYA EXPORT TRADE INDC'!A:L,3,0)</f>
        <v>-160</v>
      </c>
      <c r="AK174" s="7">
        <f>VLOOKUP(A:A,'[1]DÜNYA EXPORT TRADE INDC'!A:L,4,0)</f>
        <v>261</v>
      </c>
      <c r="AL174" s="7">
        <f>VLOOKUP(A:A,'[1]DÜNYA EXPORT TRADE INDC'!A:L,6,0)</f>
        <v>222</v>
      </c>
      <c r="AM174" s="7">
        <f>VLOOKUP(A:A,'[1]DÜNYA EXPORT TRADE INDC'!A:L,7,0)</f>
        <v>80</v>
      </c>
      <c r="AN174" s="7">
        <f>VLOOKUP(A:A,'[1]DÜNYA EXPORT TRADE INDC'!A:L,8,0)</f>
        <v>65</v>
      </c>
      <c r="AO174" s="7">
        <f>VLOOKUP(A:A,'[1]DÜNYA EXPORT TRADE INDC'!A:L,9,0)</f>
        <v>345</v>
      </c>
      <c r="AP174" s="7">
        <f>VLOOKUP(A:A,'[1]DÜNYA EXPORT TRADE INDC'!A:L,10,0)</f>
        <v>0</v>
      </c>
      <c r="AQ174" s="7">
        <f>VLOOKUP(A:A,'[1]DÜNYA EXPORT TRADE INDC'!A:L,11,0)</f>
        <v>2671</v>
      </c>
      <c r="AR174" s="7" t="str">
        <f>VLOOKUP(A:A,'[1]DÜNYA EXPORT TRADE INDC'!A:L,12,0)</f>
        <v>0.18</v>
      </c>
      <c r="AS174" s="7">
        <f>VLOOKUP(A:A,'[1]TÜRKİYE YILLAR İHRACAT'!A:G,2,0)</f>
        <v>60</v>
      </c>
      <c r="AT174" s="7">
        <f>VLOOKUP(A:A,'[1]TÜRKİYE YILLAR İHRACAT'!A:G,3,0)</f>
        <v>0</v>
      </c>
      <c r="AU174" s="7">
        <f>VLOOKUP(A:A,'[1]TÜRKİYE YILLAR İHRACAT'!A:G,4,0)</f>
        <v>328</v>
      </c>
      <c r="AV174" s="7">
        <f>VLOOKUP(A:A,'[1]TÜRKİYE YILLAR İHRACAT'!A:G,5,0)</f>
        <v>775</v>
      </c>
      <c r="AW174" s="7">
        <f>VLOOKUP(A:A,'[1]TÜRKİYE YILLAR İHRACAT'!A:G,6,0)</f>
        <v>0</v>
      </c>
      <c r="AX174" s="7">
        <f>VLOOKUP(A:A,'[1]TÜRKİYE YILLAR İHRACAT'!A:G,7,0)</f>
        <v>-100</v>
      </c>
    </row>
    <row r="175" spans="1:50" x14ac:dyDescent="0.25">
      <c r="A175" s="4" t="s">
        <v>205</v>
      </c>
      <c r="B175" s="5">
        <f>VLOOKUP(A:A,'[1]DÜNYA YILLAR İTHALAT MİKTARI'!A:F,2,0)</f>
        <v>7</v>
      </c>
      <c r="C175" s="5">
        <v>2</v>
      </c>
      <c r="D175" s="5">
        <f>VLOOKUP(A:A,'[1]DÜNYA YILLAR İTHALAT MİKTARI'!A:F,3,0)</f>
        <v>59</v>
      </c>
      <c r="E175" s="5">
        <v>8</v>
      </c>
      <c r="F175" s="5">
        <f>VLOOKUP(A:A,'[1]DÜNYA YILLAR İTHALAT MİKTARI'!A:F,4,0)</f>
        <v>235</v>
      </c>
      <c r="G175" s="5">
        <v>58</v>
      </c>
      <c r="H175" s="5">
        <f>VLOOKUP(A:A,'[1]DÜNYA YILLAR İTHALAT MİKTARI'!A:F,5,0)</f>
        <v>679</v>
      </c>
      <c r="I175" s="5">
        <v>161</v>
      </c>
      <c r="J175" s="5">
        <f>VLOOKUP(A:A,'[1]DÜNYA YILLAR İTHALAT MİKTARI'!A:F,6,0)</f>
        <v>524</v>
      </c>
      <c r="K175" s="5">
        <v>215</v>
      </c>
      <c r="L175" s="6">
        <f t="shared" si="4"/>
        <v>33.540372670807457</v>
      </c>
      <c r="M175" s="6">
        <f>VLOOKUP($A:$A,'[1]DÜNYA IMPORT TRADE INDC'!$A:$L,2,0)</f>
        <v>215</v>
      </c>
      <c r="N175" s="6">
        <f>VLOOKUP($A:$A,'[1]DÜNYA IMPORT TRADE INDC'!$A:$L,3,0)</f>
        <v>-192</v>
      </c>
      <c r="O175" s="6">
        <f>VLOOKUP($A:$A,'[1]DÜNYA IMPORT TRADE INDC'!$A:$L,4,0)</f>
        <v>524</v>
      </c>
      <c r="P175" s="6">
        <f>VLOOKUP($A:$A,'[1]DÜNYA IMPORT TRADE INDC'!$A:$L,5,0)</f>
        <v>410</v>
      </c>
      <c r="Q175" s="6">
        <f>VLOOKUP($A:$A,'[1]DÜNYA IMPORT TRADE INDC'!$A:$L,6,0)</f>
        <v>47</v>
      </c>
      <c r="R175" s="6">
        <f>VLOOKUP($A:$A,'[1]DÜNYA IMPORT TRADE INDC'!$A:$L,7,0)</f>
        <v>0</v>
      </c>
      <c r="S175" s="6">
        <f>VLOOKUP($A:$A,'[1]DÜNYA IMPORT TRADE INDC'!$A:$L,8,0)</f>
        <v>606</v>
      </c>
      <c r="T175" s="6">
        <f t="shared" si="5"/>
        <v>1.9757642646733809E-3</v>
      </c>
      <c r="U175" s="6">
        <f>VLOOKUP($A:$A,'[1]DÜNYA IMPORT TRADE INDC'!$A:$L,10,0)</f>
        <v>6059</v>
      </c>
      <c r="V175" s="7" t="str">
        <f>VLOOKUP($A:$A,'[1]DÜNYA IMPORT TRADE INDC'!$A:$L,11,0)</f>
        <v>0.54</v>
      </c>
      <c r="W175" s="6" t="str">
        <f>VLOOKUP($A:$A,'[1]DÜNYA IMPORT TRADE INDC'!$A:$L,12,0)</f>
        <v>...</v>
      </c>
      <c r="X175" s="7">
        <f>VLOOKUP(A:A,'[1]DÜNYA YILLAR İHRACAT MİKTARI'!A:F,2,0)</f>
        <v>0</v>
      </c>
      <c r="Y175" s="7">
        <f>VLOOKUP(A:A,'[1]DÜNYA YILLAR İHRACATI'!A:G,2,0)</f>
        <v>0</v>
      </c>
      <c r="Z175" s="7">
        <f>VLOOKUP(A:A,'[1]DÜNYA YILLAR İHRACAT MİKTARI'!A:F,3,0)</f>
        <v>0</v>
      </c>
      <c r="AA175" s="7">
        <f>VLOOKUP(A:A,'[1]DÜNYA YILLAR İHRACATI'!A:G,3,0)</f>
        <v>0</v>
      </c>
      <c r="AB175" s="7">
        <f>VLOOKUP(A:A,'[1]DÜNYA YILLAR İHRACAT MİKTARI'!A:F,4,0)</f>
        <v>0</v>
      </c>
      <c r="AC175" s="7">
        <f>VLOOKUP(A:A,'[1]DÜNYA YILLAR İHRACATI'!A:G,4,0)</f>
        <v>0</v>
      </c>
      <c r="AD175" s="7">
        <f>VLOOKUP(A:A,'[1]DÜNYA YILLAR İHRACAT MİKTARI'!A:F,5,0)</f>
        <v>0</v>
      </c>
      <c r="AE175" s="7">
        <f>VLOOKUP(A:A,'[1]DÜNYA YILLAR İHRACATI'!A:G,5,0)</f>
        <v>0</v>
      </c>
      <c r="AF175" s="7">
        <f>VLOOKUP(A:A,'[1]DÜNYA YILLAR İHRACAT MİKTARI'!A:F,6,0)</f>
        <v>12</v>
      </c>
      <c r="AG175" s="7">
        <f>VLOOKUP(A:A,'[1]DÜNYA YILLAR İHRACATI'!A:G,6,0)</f>
        <v>23</v>
      </c>
      <c r="AH175" s="7" t="e">
        <f>VLOOKUP(A:A,'[1]DÜNYA YILLAR İHRACATI'!A:G,7,0)</f>
        <v>#DIV/0!</v>
      </c>
      <c r="AI175" s="7">
        <f>VLOOKUP(A:A,'[1]DÜNYA EXPORT TRADE INDC'!A:L,2,0)</f>
        <v>23</v>
      </c>
      <c r="AJ175" s="7">
        <f>VLOOKUP(A:A,'[1]DÜNYA EXPORT TRADE INDC'!A:L,3,0)</f>
        <v>-192</v>
      </c>
      <c r="AK175" s="7">
        <f>VLOOKUP(A:A,'[1]DÜNYA EXPORT TRADE INDC'!A:L,4,0)</f>
        <v>12</v>
      </c>
      <c r="AL175" s="7">
        <f>VLOOKUP(A:A,'[1]DÜNYA EXPORT TRADE INDC'!A:L,6,0)</f>
        <v>1917</v>
      </c>
      <c r="AM175" s="7">
        <f>VLOOKUP(A:A,'[1]DÜNYA EXPORT TRADE INDC'!A:L,7,0)</f>
        <v>63</v>
      </c>
      <c r="AN175" s="7">
        <f>VLOOKUP(A:A,'[1]DÜNYA EXPORT TRADE INDC'!A:L,8,0)</f>
        <v>0</v>
      </c>
      <c r="AO175" s="7">
        <f>VLOOKUP(A:A,'[1]DÜNYA EXPORT TRADE INDC'!A:L,9,0)</f>
        <v>1042</v>
      </c>
      <c r="AP175" s="7">
        <f>VLOOKUP(A:A,'[1]DÜNYA EXPORT TRADE INDC'!A:L,10,0)</f>
        <v>0</v>
      </c>
      <c r="AQ175" s="7">
        <f>VLOOKUP(A:A,'[1]DÜNYA EXPORT TRADE INDC'!A:L,11,0)</f>
        <v>4556</v>
      </c>
      <c r="AR175" s="7">
        <f>VLOOKUP(A:A,'[1]DÜNYA EXPORT TRADE INDC'!A:L,12,0)</f>
        <v>1</v>
      </c>
      <c r="AS175" s="7">
        <f>VLOOKUP(A:A,'[1]TÜRKİYE YILLAR İHRACAT'!A:G,2,0)</f>
        <v>0</v>
      </c>
      <c r="AT175" s="7">
        <f>VLOOKUP(A:A,'[1]TÜRKİYE YILLAR İHRACAT'!A:G,3,0)</f>
        <v>0</v>
      </c>
      <c r="AU175" s="7">
        <f>VLOOKUP(A:A,'[1]TÜRKİYE YILLAR İHRACAT'!A:G,4,0)</f>
        <v>25</v>
      </c>
      <c r="AV175" s="7">
        <f>VLOOKUP(A:A,'[1]TÜRKİYE YILLAR İHRACAT'!A:G,5,0)</f>
        <v>9</v>
      </c>
      <c r="AW175" s="7">
        <f>VLOOKUP(A:A,'[1]TÜRKİYE YILLAR İHRACAT'!A:G,6,0)</f>
        <v>136</v>
      </c>
      <c r="AX175" s="7">
        <f>VLOOKUP(A:A,'[1]TÜRKİYE YILLAR İHRACAT'!A:G,7,0)</f>
        <v>1411.1111111111111</v>
      </c>
    </row>
    <row r="176" spans="1:50" x14ac:dyDescent="0.25">
      <c r="A176" s="8" t="s">
        <v>206</v>
      </c>
      <c r="B176" s="5">
        <f>VLOOKUP(A:A,'[1]DÜNYA YILLAR İTHALAT MİKTARI'!A:F,2,0)</f>
        <v>0</v>
      </c>
      <c r="C176" s="5"/>
      <c r="D176" s="5" t="s">
        <v>274</v>
      </c>
      <c r="E176" s="5">
        <v>198</v>
      </c>
      <c r="F176" s="5">
        <f>VLOOKUP(A:A,'[1]DÜNYA YILLAR İTHALAT MİKTARI'!A:F,4,0)</f>
        <v>135</v>
      </c>
      <c r="G176" s="5">
        <v>200</v>
      </c>
      <c r="H176" s="5">
        <f>VLOOKUP(A:A,'[1]DÜNYA YILLAR İTHALAT MİKTARI'!A:F,5,0)</f>
        <v>153</v>
      </c>
      <c r="I176" s="5">
        <v>200</v>
      </c>
      <c r="J176" s="5">
        <f>VLOOKUP(A:A,'[1]DÜNYA YILLAR İTHALAT MİKTARI'!A:F,6,0)</f>
        <v>107</v>
      </c>
      <c r="K176" s="5">
        <v>214</v>
      </c>
      <c r="L176" s="6">
        <f t="shared" si="4"/>
        <v>7.0000000000000009</v>
      </c>
      <c r="M176" s="6">
        <f>VLOOKUP($A:$A,'[1]DÜNYA IMPORT TRADE INDC'!$A:$L,2,0)</f>
        <v>214</v>
      </c>
      <c r="N176" s="6">
        <f>VLOOKUP($A:$A,'[1]DÜNYA IMPORT TRADE INDC'!$A:$L,3,0)</f>
        <v>-214</v>
      </c>
      <c r="O176" s="6">
        <f>VLOOKUP($A:$A,'[1]DÜNYA IMPORT TRADE INDC'!$A:$L,4,0)</f>
        <v>107</v>
      </c>
      <c r="P176" s="6">
        <f>VLOOKUP($A:$A,'[1]DÜNYA IMPORT TRADE INDC'!$A:$L,5,0)</f>
        <v>2000</v>
      </c>
      <c r="Q176" s="6">
        <f>VLOOKUP($A:$A,'[1]DÜNYA IMPORT TRADE INDC'!$A:$L,6,0)</f>
        <v>2</v>
      </c>
      <c r="R176" s="6">
        <f>VLOOKUP($A:$A,'[1]DÜNYA IMPORT TRADE INDC'!$A:$L,7,0)</f>
        <v>0</v>
      </c>
      <c r="S176" s="6">
        <f>VLOOKUP($A:$A,'[1]DÜNYA IMPORT TRADE INDC'!$A:$L,8,0)</f>
        <v>7</v>
      </c>
      <c r="T176" s="6">
        <f t="shared" si="5"/>
        <v>1.9665746634423419E-3</v>
      </c>
      <c r="U176" s="6">
        <f>VLOOKUP($A:$A,'[1]DÜNYA IMPORT TRADE INDC'!$A:$L,10,0)</f>
        <v>2164</v>
      </c>
      <c r="V176" s="7" t="str">
        <f>VLOOKUP($A:$A,'[1]DÜNYA IMPORT TRADE INDC'!$A:$L,11,0)</f>
        <v>0.94</v>
      </c>
      <c r="W176" s="6">
        <f>VLOOKUP($A:$A,'[1]DÜNYA IMPORT TRADE INDC'!$A:$L,12,0)</f>
        <v>5</v>
      </c>
      <c r="X176" s="7" t="e">
        <f>VLOOKUP(A:A,'[1]DÜNYA YILLAR İHRACAT MİKTARI'!A:F,2,0)</f>
        <v>#N/A</v>
      </c>
      <c r="Y176" s="7" t="e">
        <f>VLOOKUP(A:A,'[1]DÜNYA YILLAR İHRACATI'!A:G,2,0)</f>
        <v>#N/A</v>
      </c>
      <c r="Z176" s="7" t="e">
        <f>VLOOKUP(A:A,'[1]DÜNYA YILLAR İHRACAT MİKTARI'!A:F,3,0)</f>
        <v>#N/A</v>
      </c>
      <c r="AA176" s="7" t="e">
        <f>VLOOKUP(A:A,'[1]DÜNYA YILLAR İHRACATI'!A:G,3,0)</f>
        <v>#N/A</v>
      </c>
      <c r="AB176" s="7" t="e">
        <f>VLOOKUP(A:A,'[1]DÜNYA YILLAR İHRACAT MİKTARI'!A:F,4,0)</f>
        <v>#N/A</v>
      </c>
      <c r="AC176" s="7" t="e">
        <f>VLOOKUP(A:A,'[1]DÜNYA YILLAR İHRACATI'!A:G,4,0)</f>
        <v>#N/A</v>
      </c>
      <c r="AD176" s="7" t="e">
        <f>VLOOKUP(A:A,'[1]DÜNYA YILLAR İHRACAT MİKTARI'!A:F,5,0)</f>
        <v>#N/A</v>
      </c>
      <c r="AE176" s="7" t="e">
        <f>VLOOKUP(A:A,'[1]DÜNYA YILLAR İHRACATI'!A:G,5,0)</f>
        <v>#N/A</v>
      </c>
      <c r="AF176" s="7" t="e">
        <f>VLOOKUP(A:A,'[1]DÜNYA YILLAR İHRACAT MİKTARI'!A:F,6,0)</f>
        <v>#N/A</v>
      </c>
      <c r="AG176" s="7" t="e">
        <f>VLOOKUP(A:A,'[1]DÜNYA YILLAR İHRACATI'!A:G,6,0)</f>
        <v>#N/A</v>
      </c>
      <c r="AH176" s="7" t="e">
        <f>VLOOKUP(A:A,'[1]DÜNYA YILLAR İHRACATI'!A:G,7,0)</f>
        <v>#N/A</v>
      </c>
      <c r="AI176" s="7" t="e">
        <f>VLOOKUP(A:A,'[1]DÜNYA EXPORT TRADE INDC'!A:L,2,0)</f>
        <v>#N/A</v>
      </c>
      <c r="AJ176" s="7" t="e">
        <f>VLOOKUP(A:A,'[1]DÜNYA EXPORT TRADE INDC'!A:L,3,0)</f>
        <v>#N/A</v>
      </c>
      <c r="AK176" s="7" t="e">
        <f>VLOOKUP(A:A,'[1]DÜNYA EXPORT TRADE INDC'!A:L,4,0)</f>
        <v>#N/A</v>
      </c>
      <c r="AL176" s="7" t="e">
        <f>VLOOKUP(A:A,'[1]DÜNYA EXPORT TRADE INDC'!A:L,6,0)</f>
        <v>#N/A</v>
      </c>
      <c r="AM176" s="7" t="e">
        <f>VLOOKUP(A:A,'[1]DÜNYA EXPORT TRADE INDC'!A:L,7,0)</f>
        <v>#N/A</v>
      </c>
      <c r="AN176" s="7" t="e">
        <f>VLOOKUP(A:A,'[1]DÜNYA EXPORT TRADE INDC'!A:L,8,0)</f>
        <v>#N/A</v>
      </c>
      <c r="AO176" s="7" t="e">
        <f>VLOOKUP(A:A,'[1]DÜNYA EXPORT TRADE INDC'!A:L,9,0)</f>
        <v>#N/A</v>
      </c>
      <c r="AP176" s="7" t="e">
        <f>VLOOKUP(A:A,'[1]DÜNYA EXPORT TRADE INDC'!A:L,10,0)</f>
        <v>#N/A</v>
      </c>
      <c r="AQ176" s="7" t="e">
        <f>VLOOKUP(A:A,'[1]DÜNYA EXPORT TRADE INDC'!A:L,11,0)</f>
        <v>#N/A</v>
      </c>
      <c r="AR176" s="7" t="e">
        <f>VLOOKUP(A:A,'[1]DÜNYA EXPORT TRADE INDC'!A:L,12,0)</f>
        <v>#N/A</v>
      </c>
      <c r="AS176" s="7" t="e">
        <f>VLOOKUP(A:A,'[1]TÜRKİYE YILLAR İHRACAT'!A:G,2,0)</f>
        <v>#N/A</v>
      </c>
      <c r="AT176" s="7" t="e">
        <f>VLOOKUP(A:A,'[1]TÜRKİYE YILLAR İHRACAT'!A:G,3,0)</f>
        <v>#N/A</v>
      </c>
      <c r="AU176" s="7" t="e">
        <f>VLOOKUP(A:A,'[1]TÜRKİYE YILLAR İHRACAT'!A:G,4,0)</f>
        <v>#N/A</v>
      </c>
      <c r="AV176" s="7" t="e">
        <f>VLOOKUP(A:A,'[1]TÜRKİYE YILLAR İHRACAT'!A:G,5,0)</f>
        <v>#N/A</v>
      </c>
      <c r="AW176" s="7" t="e">
        <f>VLOOKUP(A:A,'[1]TÜRKİYE YILLAR İHRACAT'!A:G,6,0)</f>
        <v>#N/A</v>
      </c>
      <c r="AX176" s="7" t="e">
        <f>VLOOKUP(A:A,'[1]TÜRKİYE YILLAR İHRACAT'!A:G,7,0)</f>
        <v>#N/A</v>
      </c>
    </row>
    <row r="177" spans="1:50" ht="47.25" x14ac:dyDescent="0.25">
      <c r="A177" s="4" t="s">
        <v>207</v>
      </c>
      <c r="B177" s="5">
        <f>VLOOKUP(A:A,'[1]DÜNYA YILLAR İTHALAT MİKTARI'!A:F,2,0)</f>
        <v>3818</v>
      </c>
      <c r="C177" s="5">
        <v>898</v>
      </c>
      <c r="D177" s="5" t="s">
        <v>274</v>
      </c>
      <c r="E177" s="5">
        <v>43</v>
      </c>
      <c r="F177" s="5">
        <f>VLOOKUP(A:A,'[1]DÜNYA YILLAR İTHALAT MİKTARI'!A:F,4,0)</f>
        <v>555</v>
      </c>
      <c r="G177" s="5">
        <v>219</v>
      </c>
      <c r="H177" s="5">
        <f>VLOOKUP(A:A,'[1]DÜNYA YILLAR İTHALAT MİKTARI'!A:F,5,0)</f>
        <v>75</v>
      </c>
      <c r="I177" s="5">
        <v>64</v>
      </c>
      <c r="J177" s="5">
        <f>VLOOKUP(A:A,'[1]DÜNYA YILLAR İTHALAT MİKTARI'!A:F,6,0)</f>
        <v>299</v>
      </c>
      <c r="K177" s="5">
        <v>212</v>
      </c>
      <c r="L177" s="6">
        <f t="shared" si="4"/>
        <v>231.25</v>
      </c>
      <c r="M177" s="6">
        <f>VLOOKUP($A:$A,'[1]DÜNYA IMPORT TRADE INDC'!$A:$L,2,0)</f>
        <v>213</v>
      </c>
      <c r="N177" s="6">
        <f>VLOOKUP($A:$A,'[1]DÜNYA IMPORT TRADE INDC'!$A:$L,3,0)</f>
        <v>426</v>
      </c>
      <c r="O177" s="6">
        <f>VLOOKUP($A:$A,'[1]DÜNYA IMPORT TRADE INDC'!$A:$L,4,0)</f>
        <v>299</v>
      </c>
      <c r="P177" s="6">
        <f>VLOOKUP($A:$A,'[1]DÜNYA IMPORT TRADE INDC'!$A:$L,5,0)</f>
        <v>712</v>
      </c>
      <c r="Q177" s="6">
        <f>VLOOKUP($A:$A,'[1]DÜNYA IMPORT TRADE INDC'!$A:$L,6,0)</f>
        <v>-19</v>
      </c>
      <c r="R177" s="6">
        <f>VLOOKUP($A:$A,'[1]DÜNYA IMPORT TRADE INDC'!$A:$L,7,0)</f>
        <v>-46</v>
      </c>
      <c r="S177" s="6">
        <f>VLOOKUP($A:$A,'[1]DÜNYA IMPORT TRADE INDC'!$A:$L,8,0)</f>
        <v>229</v>
      </c>
      <c r="T177" s="6">
        <f t="shared" si="5"/>
        <v>1.9481954609802639E-3</v>
      </c>
      <c r="U177" s="6">
        <f>VLOOKUP($A:$A,'[1]DÜNYA IMPORT TRADE INDC'!$A:$L,10,0)</f>
        <v>3036</v>
      </c>
      <c r="V177" s="7" t="str">
        <f>VLOOKUP($A:$A,'[1]DÜNYA IMPORT TRADE INDC'!$A:$L,11,0)</f>
        <v>0.69</v>
      </c>
      <c r="W177" s="7" t="str">
        <f>VLOOKUP($A:$A,'[1]DÜNYA IMPORT TRADE INDC'!$A:$L,12,0)</f>
        <v>38.3</v>
      </c>
      <c r="X177" s="7">
        <f>VLOOKUP(A:A,'[1]DÜNYA YILLAR İHRACAT MİKTARI'!A:F,2,0)</f>
        <v>550</v>
      </c>
      <c r="Y177" s="7">
        <f>VLOOKUP(A:A,'[1]DÜNYA YILLAR İHRACATI'!A:G,2,0)</f>
        <v>225</v>
      </c>
      <c r="Z177" s="7">
        <f>VLOOKUP(A:A,'[1]DÜNYA YILLAR İHRACAT MİKTARI'!A:F,3,0)</f>
        <v>659</v>
      </c>
      <c r="AA177" s="7">
        <f>VLOOKUP(A:A,'[1]DÜNYA YILLAR İHRACATI'!A:G,3,0)</f>
        <v>289</v>
      </c>
      <c r="AB177" s="7">
        <f>VLOOKUP(A:A,'[1]DÜNYA YILLAR İHRACAT MİKTARI'!A:F,4,0)</f>
        <v>488</v>
      </c>
      <c r="AC177" s="7">
        <f>VLOOKUP(A:A,'[1]DÜNYA YILLAR İHRACATI'!A:G,4,0)</f>
        <v>271</v>
      </c>
      <c r="AD177" s="7">
        <f>VLOOKUP(A:A,'[1]DÜNYA YILLAR İHRACAT MİKTARI'!A:F,5,0)</f>
        <v>292</v>
      </c>
      <c r="AE177" s="7">
        <f>VLOOKUP(A:A,'[1]DÜNYA YILLAR İHRACATI'!A:G,5,0)</f>
        <v>303</v>
      </c>
      <c r="AF177" s="7">
        <f>VLOOKUP(A:A,'[1]DÜNYA YILLAR İHRACAT MİKTARI'!A:F,6,0)</f>
        <v>690</v>
      </c>
      <c r="AG177" s="7">
        <f>VLOOKUP(A:A,'[1]DÜNYA YILLAR İHRACATI'!A:G,6,0)</f>
        <v>639</v>
      </c>
      <c r="AH177" s="7">
        <f>VLOOKUP(A:A,'[1]DÜNYA YILLAR İHRACATI'!A:G,7,0)</f>
        <v>110.8910891089109</v>
      </c>
      <c r="AI177" s="7">
        <f>VLOOKUP(A:A,'[1]DÜNYA EXPORT TRADE INDC'!A:L,2,0)</f>
        <v>639</v>
      </c>
      <c r="AJ177" s="7">
        <f>VLOOKUP(A:A,'[1]DÜNYA EXPORT TRADE INDC'!A:L,3,0)</f>
        <v>426</v>
      </c>
      <c r="AK177" s="7">
        <f>VLOOKUP(A:A,'[1]DÜNYA EXPORT TRADE INDC'!A:L,4,0)</f>
        <v>690</v>
      </c>
      <c r="AL177" s="7">
        <f>VLOOKUP(A:A,'[1]DÜNYA EXPORT TRADE INDC'!A:L,6,0)</f>
        <v>926</v>
      </c>
      <c r="AM177" s="7">
        <f>VLOOKUP(A:A,'[1]DÜNYA EXPORT TRADE INDC'!A:L,7,0)</f>
        <v>24</v>
      </c>
      <c r="AN177" s="7">
        <f>VLOOKUP(A:A,'[1]DÜNYA EXPORT TRADE INDC'!A:L,8,0)</f>
        <v>-4</v>
      </c>
      <c r="AO177" s="7">
        <f>VLOOKUP(A:A,'[1]DÜNYA EXPORT TRADE INDC'!A:L,9,0)</f>
        <v>111</v>
      </c>
      <c r="AP177" s="7">
        <f>VLOOKUP(A:A,'[1]DÜNYA EXPORT TRADE INDC'!A:L,10,0)</f>
        <v>0</v>
      </c>
      <c r="AQ177" s="7">
        <f>VLOOKUP(A:A,'[1]DÜNYA EXPORT TRADE INDC'!A:L,11,0)</f>
        <v>580</v>
      </c>
      <c r="AR177" s="7" t="str">
        <f>VLOOKUP(A:A,'[1]DÜNYA EXPORT TRADE INDC'!A:L,12,0)</f>
        <v>0.99</v>
      </c>
      <c r="AS177" s="7" t="e">
        <f>VLOOKUP(A:A,'[1]TÜRKİYE YILLAR İHRACAT'!A:G,2,0)</f>
        <v>#N/A</v>
      </c>
      <c r="AT177" s="7" t="e">
        <f>VLOOKUP(A:A,'[1]TÜRKİYE YILLAR İHRACAT'!A:G,3,0)</f>
        <v>#N/A</v>
      </c>
      <c r="AU177" s="7" t="e">
        <f>VLOOKUP(A:A,'[1]TÜRKİYE YILLAR İHRACAT'!A:G,4,0)</f>
        <v>#N/A</v>
      </c>
      <c r="AV177" s="7" t="e">
        <f>VLOOKUP(A:A,'[1]TÜRKİYE YILLAR İHRACAT'!A:G,5,0)</f>
        <v>#N/A</v>
      </c>
      <c r="AW177" s="7" t="e">
        <f>VLOOKUP(A:A,'[1]TÜRKİYE YILLAR İHRACAT'!A:G,6,0)</f>
        <v>#N/A</v>
      </c>
      <c r="AX177" s="7" t="e">
        <f>VLOOKUP(A:A,'[1]TÜRKİYE YILLAR İHRACAT'!A:G,7,0)</f>
        <v>#N/A</v>
      </c>
    </row>
    <row r="178" spans="1:50" ht="31.5" x14ac:dyDescent="0.25">
      <c r="A178" s="8" t="s">
        <v>208</v>
      </c>
      <c r="B178" s="5">
        <f>VLOOKUP(A:A,'[1]DÜNYA YILLAR İTHALAT MİKTARI'!A:F,2,0)</f>
        <v>497</v>
      </c>
      <c r="C178" s="5">
        <v>604</v>
      </c>
      <c r="D178" s="5">
        <f>VLOOKUP(A:A,'[1]DÜNYA YILLAR İTHALAT MİKTARI'!A:F,3,0)</f>
        <v>1135</v>
      </c>
      <c r="E178" s="5">
        <v>1327</v>
      </c>
      <c r="F178" s="5">
        <f>VLOOKUP(A:A,'[1]DÜNYA YILLAR İTHALAT MİKTARI'!A:F,4,0)</f>
        <v>214</v>
      </c>
      <c r="G178" s="5">
        <v>270</v>
      </c>
      <c r="H178" s="5">
        <f>VLOOKUP(A:A,'[1]DÜNYA YILLAR İTHALAT MİKTARI'!A:F,5,0)</f>
        <v>720</v>
      </c>
      <c r="I178" s="5">
        <v>568</v>
      </c>
      <c r="J178" s="5">
        <f>VLOOKUP(A:A,'[1]DÜNYA YILLAR İTHALAT MİKTARI'!A:F,6,0)</f>
        <v>153</v>
      </c>
      <c r="K178" s="5">
        <v>212</v>
      </c>
      <c r="L178" s="6">
        <f t="shared" si="4"/>
        <v>-62.676056338028175</v>
      </c>
      <c r="M178" s="6">
        <f>VLOOKUP($A:$A,'[1]DÜNYA IMPORT TRADE INDC'!$A:$L,2,0)</f>
        <v>212</v>
      </c>
      <c r="N178" s="6">
        <f>VLOOKUP($A:$A,'[1]DÜNYA IMPORT TRADE INDC'!$A:$L,3,0)</f>
        <v>-212</v>
      </c>
      <c r="O178" s="6">
        <f>VLOOKUP($A:$A,'[1]DÜNYA IMPORT TRADE INDC'!$A:$L,4,0)</f>
        <v>153</v>
      </c>
      <c r="P178" s="6">
        <f>VLOOKUP($A:$A,'[1]DÜNYA IMPORT TRADE INDC'!$A:$L,5,0)</f>
        <v>1386</v>
      </c>
      <c r="Q178" s="6">
        <f>VLOOKUP($A:$A,'[1]DÜNYA IMPORT TRADE INDC'!$A:$L,6,0)</f>
        <v>-25</v>
      </c>
      <c r="R178" s="6">
        <f>VLOOKUP($A:$A,'[1]DÜNYA IMPORT TRADE INDC'!$A:$L,7,0)</f>
        <v>-23</v>
      </c>
      <c r="S178" s="6">
        <f>VLOOKUP($A:$A,'[1]DÜNYA IMPORT TRADE INDC'!$A:$L,8,0)</f>
        <v>-63</v>
      </c>
      <c r="T178" s="6">
        <f t="shared" si="5"/>
        <v>1.9481954609802639E-3</v>
      </c>
      <c r="U178" s="6">
        <f>VLOOKUP($A:$A,'[1]DÜNYA IMPORT TRADE INDC'!$A:$L,10,0)</f>
        <v>0</v>
      </c>
      <c r="V178" s="7" t="str">
        <f>VLOOKUP($A:$A,'[1]DÜNYA IMPORT TRADE INDC'!$A:$L,11,0)</f>
        <v>0.47</v>
      </c>
      <c r="W178" s="6" t="str">
        <f>VLOOKUP($A:$A,'[1]DÜNYA IMPORT TRADE INDC'!$A:$L,12,0)</f>
        <v>...</v>
      </c>
      <c r="X178" s="7">
        <f>VLOOKUP(A:A,'[1]DÜNYA YILLAR İHRACAT MİKTARI'!A:F,2,0)</f>
        <v>0</v>
      </c>
      <c r="Y178" s="7">
        <f>VLOOKUP(A:A,'[1]DÜNYA YILLAR İHRACATI'!A:G,2,0)</f>
        <v>0</v>
      </c>
      <c r="Z178" s="7">
        <f>VLOOKUP(A:A,'[1]DÜNYA YILLAR İHRACAT MİKTARI'!A:F,3,0)</f>
        <v>0</v>
      </c>
      <c r="AA178" s="7">
        <f>VLOOKUP(A:A,'[1]DÜNYA YILLAR İHRACATI'!A:G,3,0)</f>
        <v>0</v>
      </c>
      <c r="AB178" s="7">
        <f>VLOOKUP(A:A,'[1]DÜNYA YILLAR İHRACAT MİKTARI'!A:F,4,0)</f>
        <v>112</v>
      </c>
      <c r="AC178" s="7">
        <f>VLOOKUP(A:A,'[1]DÜNYA YILLAR İHRACATI'!A:G,4,0)</f>
        <v>87</v>
      </c>
      <c r="AD178" s="7">
        <f>VLOOKUP(A:A,'[1]DÜNYA YILLAR İHRACAT MİKTARI'!A:F,5,0)</f>
        <v>24</v>
      </c>
      <c r="AE178" s="7">
        <f>VLOOKUP(A:A,'[1]DÜNYA YILLAR İHRACATI'!A:G,5,0)</f>
        <v>16</v>
      </c>
      <c r="AF178" s="7">
        <f>VLOOKUP(A:A,'[1]DÜNYA YILLAR İHRACAT MİKTARI'!A:F,6,0)</f>
        <v>0</v>
      </c>
      <c r="AG178" s="7">
        <f>VLOOKUP(A:A,'[1]DÜNYA YILLAR İHRACATI'!A:G,6,0)</f>
        <v>0</v>
      </c>
      <c r="AH178" s="7">
        <f>VLOOKUP(A:A,'[1]DÜNYA YILLAR İHRACATI'!A:G,7,0)</f>
        <v>-100</v>
      </c>
      <c r="AI178" s="7" t="e">
        <f>VLOOKUP(A:A,'[1]DÜNYA EXPORT TRADE INDC'!A:L,2,0)</f>
        <v>#N/A</v>
      </c>
      <c r="AJ178" s="7" t="e">
        <f>VLOOKUP(A:A,'[1]DÜNYA EXPORT TRADE INDC'!A:L,3,0)</f>
        <v>#N/A</v>
      </c>
      <c r="AK178" s="7" t="e">
        <f>VLOOKUP(A:A,'[1]DÜNYA EXPORT TRADE INDC'!A:L,4,0)</f>
        <v>#N/A</v>
      </c>
      <c r="AL178" s="7" t="e">
        <f>VLOOKUP(A:A,'[1]DÜNYA EXPORT TRADE INDC'!A:L,6,0)</f>
        <v>#N/A</v>
      </c>
      <c r="AM178" s="7" t="e">
        <f>VLOOKUP(A:A,'[1]DÜNYA EXPORT TRADE INDC'!A:L,7,0)</f>
        <v>#N/A</v>
      </c>
      <c r="AN178" s="7" t="e">
        <f>VLOOKUP(A:A,'[1]DÜNYA EXPORT TRADE INDC'!A:L,8,0)</f>
        <v>#N/A</v>
      </c>
      <c r="AO178" s="7" t="e">
        <f>VLOOKUP(A:A,'[1]DÜNYA EXPORT TRADE INDC'!A:L,9,0)</f>
        <v>#N/A</v>
      </c>
      <c r="AP178" s="7" t="e">
        <f>VLOOKUP(A:A,'[1]DÜNYA EXPORT TRADE INDC'!A:L,10,0)</f>
        <v>#N/A</v>
      </c>
      <c r="AQ178" s="7" t="e">
        <f>VLOOKUP(A:A,'[1]DÜNYA EXPORT TRADE INDC'!A:L,11,0)</f>
        <v>#N/A</v>
      </c>
      <c r="AR178" s="7" t="e">
        <f>VLOOKUP(A:A,'[1]DÜNYA EXPORT TRADE INDC'!A:L,12,0)</f>
        <v>#N/A</v>
      </c>
      <c r="AS178" s="7" t="e">
        <f>VLOOKUP(A:A,'[1]TÜRKİYE YILLAR İHRACAT'!A:G,2,0)</f>
        <v>#N/A</v>
      </c>
      <c r="AT178" s="7" t="e">
        <f>VLOOKUP(A:A,'[1]TÜRKİYE YILLAR İHRACAT'!A:G,3,0)</f>
        <v>#N/A</v>
      </c>
      <c r="AU178" s="7" t="e">
        <f>VLOOKUP(A:A,'[1]TÜRKİYE YILLAR İHRACAT'!A:G,4,0)</f>
        <v>#N/A</v>
      </c>
      <c r="AV178" s="7" t="e">
        <f>VLOOKUP(A:A,'[1]TÜRKİYE YILLAR İHRACAT'!A:G,5,0)</f>
        <v>#N/A</v>
      </c>
      <c r="AW178" s="7" t="e">
        <f>VLOOKUP(A:A,'[1]TÜRKİYE YILLAR İHRACAT'!A:G,6,0)</f>
        <v>#N/A</v>
      </c>
      <c r="AX178" s="7" t="e">
        <f>VLOOKUP(A:A,'[1]TÜRKİYE YILLAR İHRACAT'!A:G,7,0)</f>
        <v>#N/A</v>
      </c>
    </row>
    <row r="179" spans="1:50" ht="31.5" x14ac:dyDescent="0.25">
      <c r="A179" s="4" t="s">
        <v>209</v>
      </c>
      <c r="B179" s="5">
        <f>VLOOKUP(A:A,'[1]DÜNYA YILLAR İTHALAT MİKTARI'!A:F,2,0)</f>
        <v>132</v>
      </c>
      <c r="C179" s="5">
        <v>267</v>
      </c>
      <c r="D179" s="5">
        <f>VLOOKUP(A:A,'[1]DÜNYA YILLAR İTHALAT MİKTARI'!A:F,3,0)</f>
        <v>79</v>
      </c>
      <c r="E179" s="5">
        <v>136</v>
      </c>
      <c r="F179" s="5">
        <f>VLOOKUP(A:A,'[1]DÜNYA YILLAR İTHALAT MİKTARI'!A:F,4,0)</f>
        <v>78</v>
      </c>
      <c r="G179" s="5">
        <v>157</v>
      </c>
      <c r="H179" s="5">
        <f>VLOOKUP(A:A,'[1]DÜNYA YILLAR İTHALAT MİKTARI'!A:F,5,0)</f>
        <v>212</v>
      </c>
      <c r="I179" s="5">
        <v>195</v>
      </c>
      <c r="J179" s="5">
        <f>VLOOKUP(A:A,'[1]DÜNYA YILLAR İTHALAT MİKTARI'!A:F,6,0)</f>
        <v>104</v>
      </c>
      <c r="K179" s="5">
        <v>187</v>
      </c>
      <c r="L179" s="6">
        <f t="shared" si="4"/>
        <v>-4.1025641025641022</v>
      </c>
      <c r="M179" s="6">
        <f>VLOOKUP($A:$A,'[1]DÜNYA IMPORT TRADE INDC'!$A:$L,2,0)</f>
        <v>187</v>
      </c>
      <c r="N179" s="6">
        <f>VLOOKUP($A:$A,'[1]DÜNYA IMPORT TRADE INDC'!$A:$L,3,0)</f>
        <v>-187</v>
      </c>
      <c r="O179" s="6">
        <f>VLOOKUP($A:$A,'[1]DÜNYA IMPORT TRADE INDC'!$A:$L,4,0)</f>
        <v>104</v>
      </c>
      <c r="P179" s="6">
        <f>VLOOKUP($A:$A,'[1]DÜNYA IMPORT TRADE INDC'!$A:$L,5,0)</f>
        <v>1798</v>
      </c>
      <c r="Q179" s="6">
        <f>VLOOKUP($A:$A,'[1]DÜNYA IMPORT TRADE INDC'!$A:$L,6,0)</f>
        <v>9</v>
      </c>
      <c r="R179" s="6">
        <f>VLOOKUP($A:$A,'[1]DÜNYA IMPORT TRADE INDC'!$A:$L,7,0)</f>
        <v>11</v>
      </c>
      <c r="S179" s="6">
        <f>VLOOKUP($A:$A,'[1]DÜNYA IMPORT TRADE INDC'!$A:$L,8,0)</f>
        <v>-4</v>
      </c>
      <c r="T179" s="6">
        <f t="shared" si="5"/>
        <v>1.7184554302042895E-3</v>
      </c>
      <c r="U179" s="6">
        <f>VLOOKUP($A:$A,'[1]DÜNYA IMPORT TRADE INDC'!$A:$L,10,0)</f>
        <v>3675</v>
      </c>
      <c r="V179" s="7" t="str">
        <f>VLOOKUP($A:$A,'[1]DÜNYA IMPORT TRADE INDC'!$A:$L,11,0)</f>
        <v>0.95</v>
      </c>
      <c r="W179" s="6">
        <f>VLOOKUP($A:$A,'[1]DÜNYA IMPORT TRADE INDC'!$A:$L,12,0)</f>
        <v>42559</v>
      </c>
      <c r="X179" s="7" t="e">
        <f>VLOOKUP(A:A,'[1]DÜNYA YILLAR İHRACAT MİKTARI'!A:F,2,0)</f>
        <v>#N/A</v>
      </c>
      <c r="Y179" s="7" t="e">
        <f>VLOOKUP(A:A,'[1]DÜNYA YILLAR İHRACATI'!A:G,2,0)</f>
        <v>#N/A</v>
      </c>
      <c r="Z179" s="7" t="e">
        <f>VLOOKUP(A:A,'[1]DÜNYA YILLAR İHRACAT MİKTARI'!A:F,3,0)</f>
        <v>#N/A</v>
      </c>
      <c r="AA179" s="7" t="e">
        <f>VLOOKUP(A:A,'[1]DÜNYA YILLAR İHRACATI'!A:G,3,0)</f>
        <v>#N/A</v>
      </c>
      <c r="AB179" s="7" t="e">
        <f>VLOOKUP(A:A,'[1]DÜNYA YILLAR İHRACAT MİKTARI'!A:F,4,0)</f>
        <v>#N/A</v>
      </c>
      <c r="AC179" s="7" t="e">
        <f>VLOOKUP(A:A,'[1]DÜNYA YILLAR İHRACATI'!A:G,4,0)</f>
        <v>#N/A</v>
      </c>
      <c r="AD179" s="7" t="e">
        <f>VLOOKUP(A:A,'[1]DÜNYA YILLAR İHRACAT MİKTARI'!A:F,5,0)</f>
        <v>#N/A</v>
      </c>
      <c r="AE179" s="7" t="e">
        <f>VLOOKUP(A:A,'[1]DÜNYA YILLAR İHRACATI'!A:G,5,0)</f>
        <v>#N/A</v>
      </c>
      <c r="AF179" s="7" t="e">
        <f>VLOOKUP(A:A,'[1]DÜNYA YILLAR İHRACAT MİKTARI'!A:F,6,0)</f>
        <v>#N/A</v>
      </c>
      <c r="AG179" s="7" t="e">
        <f>VLOOKUP(A:A,'[1]DÜNYA YILLAR İHRACATI'!A:G,6,0)</f>
        <v>#N/A</v>
      </c>
      <c r="AH179" s="7" t="e">
        <f>VLOOKUP(A:A,'[1]DÜNYA YILLAR İHRACATI'!A:G,7,0)</f>
        <v>#N/A</v>
      </c>
      <c r="AI179" s="7" t="e">
        <f>VLOOKUP(A:A,'[1]DÜNYA EXPORT TRADE INDC'!A:L,2,0)</f>
        <v>#N/A</v>
      </c>
      <c r="AJ179" s="7" t="e">
        <f>VLOOKUP(A:A,'[1]DÜNYA EXPORT TRADE INDC'!A:L,3,0)</f>
        <v>#N/A</v>
      </c>
      <c r="AK179" s="7" t="e">
        <f>VLOOKUP(A:A,'[1]DÜNYA EXPORT TRADE INDC'!A:L,4,0)</f>
        <v>#N/A</v>
      </c>
      <c r="AL179" s="7" t="e">
        <f>VLOOKUP(A:A,'[1]DÜNYA EXPORT TRADE INDC'!A:L,6,0)</f>
        <v>#N/A</v>
      </c>
      <c r="AM179" s="7" t="e">
        <f>VLOOKUP(A:A,'[1]DÜNYA EXPORT TRADE INDC'!A:L,7,0)</f>
        <v>#N/A</v>
      </c>
      <c r="AN179" s="7" t="e">
        <f>VLOOKUP(A:A,'[1]DÜNYA EXPORT TRADE INDC'!A:L,8,0)</f>
        <v>#N/A</v>
      </c>
      <c r="AO179" s="7" t="e">
        <f>VLOOKUP(A:A,'[1]DÜNYA EXPORT TRADE INDC'!A:L,9,0)</f>
        <v>#N/A</v>
      </c>
      <c r="AP179" s="7" t="e">
        <f>VLOOKUP(A:A,'[1]DÜNYA EXPORT TRADE INDC'!A:L,10,0)</f>
        <v>#N/A</v>
      </c>
      <c r="AQ179" s="7" t="e">
        <f>VLOOKUP(A:A,'[1]DÜNYA EXPORT TRADE INDC'!A:L,11,0)</f>
        <v>#N/A</v>
      </c>
      <c r="AR179" s="7" t="e">
        <f>VLOOKUP(A:A,'[1]DÜNYA EXPORT TRADE INDC'!A:L,12,0)</f>
        <v>#N/A</v>
      </c>
      <c r="AS179" s="7" t="e">
        <f>VLOOKUP(A:A,'[1]TÜRKİYE YILLAR İHRACAT'!A:G,2,0)</f>
        <v>#N/A</v>
      </c>
      <c r="AT179" s="7" t="e">
        <f>VLOOKUP(A:A,'[1]TÜRKİYE YILLAR İHRACAT'!A:G,3,0)</f>
        <v>#N/A</v>
      </c>
      <c r="AU179" s="7" t="e">
        <f>VLOOKUP(A:A,'[1]TÜRKİYE YILLAR İHRACAT'!A:G,4,0)</f>
        <v>#N/A</v>
      </c>
      <c r="AV179" s="7" t="e">
        <f>VLOOKUP(A:A,'[1]TÜRKİYE YILLAR İHRACAT'!A:G,5,0)</f>
        <v>#N/A</v>
      </c>
      <c r="AW179" s="7" t="e">
        <f>VLOOKUP(A:A,'[1]TÜRKİYE YILLAR İHRACAT'!A:G,6,0)</f>
        <v>#N/A</v>
      </c>
      <c r="AX179" s="7" t="e">
        <f>VLOOKUP(A:A,'[1]TÜRKİYE YILLAR İHRACAT'!A:G,7,0)</f>
        <v>#N/A</v>
      </c>
    </row>
    <row r="180" spans="1:50" ht="31.5" x14ac:dyDescent="0.25">
      <c r="A180" s="8" t="s">
        <v>210</v>
      </c>
      <c r="B180" s="5">
        <f>VLOOKUP(A:A,'[1]DÜNYA YILLAR İTHALAT MİKTARI'!A:F,2,0)</f>
        <v>329</v>
      </c>
      <c r="C180" s="5">
        <v>431</v>
      </c>
      <c r="D180" s="5">
        <f>VLOOKUP(A:A,'[1]DÜNYA YILLAR İTHALAT MİKTARI'!A:F,3,0)</f>
        <v>246</v>
      </c>
      <c r="E180" s="5">
        <v>462</v>
      </c>
      <c r="F180" s="5">
        <f>VLOOKUP(A:A,'[1]DÜNYA YILLAR İTHALAT MİKTARI'!A:F,4,0)</f>
        <v>658</v>
      </c>
      <c r="G180" s="5">
        <v>410</v>
      </c>
      <c r="H180" s="5">
        <f>VLOOKUP(A:A,'[1]DÜNYA YILLAR İTHALAT MİKTARI'!A:F,5,0)</f>
        <v>318</v>
      </c>
      <c r="I180" s="5">
        <v>415</v>
      </c>
      <c r="J180" s="5">
        <f>VLOOKUP(A:A,'[1]DÜNYA YILLAR İTHALAT MİKTARI'!A:F,6,0)</f>
        <v>234</v>
      </c>
      <c r="K180" s="5">
        <v>187</v>
      </c>
      <c r="L180" s="6">
        <f t="shared" si="4"/>
        <v>-54.939759036144572</v>
      </c>
      <c r="M180" s="6">
        <f>VLOOKUP($A:$A,'[1]DÜNYA IMPORT TRADE INDC'!$A:$L,2,0)</f>
        <v>187</v>
      </c>
      <c r="N180" s="6">
        <f>VLOOKUP($A:$A,'[1]DÜNYA IMPORT TRADE INDC'!$A:$L,3,0)</f>
        <v>-187</v>
      </c>
      <c r="O180" s="6">
        <f>VLOOKUP($A:$A,'[1]DÜNYA IMPORT TRADE INDC'!$A:$L,4,0)</f>
        <v>234</v>
      </c>
      <c r="P180" s="6">
        <f>VLOOKUP($A:$A,'[1]DÜNYA IMPORT TRADE INDC'!$A:$L,5,0)</f>
        <v>799</v>
      </c>
      <c r="Q180" s="6">
        <f>VLOOKUP($A:$A,'[1]DÜNYA IMPORT TRADE INDC'!$A:$L,6,0)</f>
        <v>18</v>
      </c>
      <c r="R180" s="6">
        <f>VLOOKUP($A:$A,'[1]DÜNYA IMPORT TRADE INDC'!$A:$L,7,0)</f>
        <v>10</v>
      </c>
      <c r="S180" s="6">
        <f>VLOOKUP($A:$A,'[1]DÜNYA IMPORT TRADE INDC'!$A:$L,8,0)</f>
        <v>89</v>
      </c>
      <c r="T180" s="6">
        <f t="shared" si="5"/>
        <v>1.7184554302042895E-3</v>
      </c>
      <c r="U180" s="6">
        <f>VLOOKUP($A:$A,'[1]DÜNYA IMPORT TRADE INDC'!$A:$L,10,0)</f>
        <v>4196</v>
      </c>
      <c r="V180" s="7" t="str">
        <f>VLOOKUP($A:$A,'[1]DÜNYA IMPORT TRADE INDC'!$A:$L,11,0)</f>
        <v>0.5</v>
      </c>
      <c r="W180" s="6">
        <f>VLOOKUP($A:$A,'[1]DÜNYA IMPORT TRADE INDC'!$A:$L,12,0)</f>
        <v>42622</v>
      </c>
      <c r="X180" s="7">
        <f>VLOOKUP(A:A,'[1]DÜNYA YILLAR İHRACAT MİKTARI'!A:F,2,0)</f>
        <v>0</v>
      </c>
      <c r="Y180" s="7">
        <f>VLOOKUP(A:A,'[1]DÜNYA YILLAR İHRACATI'!A:G,2,0)</f>
        <v>0</v>
      </c>
      <c r="Z180" s="7">
        <f>VLOOKUP(A:A,'[1]DÜNYA YILLAR İHRACAT MİKTARI'!A:F,3,0)</f>
        <v>0</v>
      </c>
      <c r="AA180" s="7">
        <f>VLOOKUP(A:A,'[1]DÜNYA YILLAR İHRACATI'!A:G,3,0)</f>
        <v>0</v>
      </c>
      <c r="AB180" s="7">
        <f>VLOOKUP(A:A,'[1]DÜNYA YILLAR İHRACAT MİKTARI'!A:F,4,0)</f>
        <v>0</v>
      </c>
      <c r="AC180" s="7">
        <f>VLOOKUP(A:A,'[1]DÜNYA YILLAR İHRACATI'!A:G,4,0)</f>
        <v>0</v>
      </c>
      <c r="AD180" s="7">
        <f>VLOOKUP(A:A,'[1]DÜNYA YILLAR İHRACAT MİKTARI'!A:F,5,0)</f>
        <v>2</v>
      </c>
      <c r="AE180" s="7">
        <f>VLOOKUP(A:A,'[1]DÜNYA YILLAR İHRACATI'!A:G,5,0)</f>
        <v>3</v>
      </c>
      <c r="AF180" s="7">
        <f>VLOOKUP(A:A,'[1]DÜNYA YILLAR İHRACAT MİKTARI'!A:F,6,0)</f>
        <v>0</v>
      </c>
      <c r="AG180" s="7">
        <f>VLOOKUP(A:A,'[1]DÜNYA YILLAR İHRACATI'!A:G,6,0)</f>
        <v>0</v>
      </c>
      <c r="AH180" s="7">
        <f>VLOOKUP(A:A,'[1]DÜNYA YILLAR İHRACATI'!A:G,7,0)</f>
        <v>-100</v>
      </c>
      <c r="AI180" s="7" t="e">
        <f>VLOOKUP(A:A,'[1]DÜNYA EXPORT TRADE INDC'!A:L,2,0)</f>
        <v>#N/A</v>
      </c>
      <c r="AJ180" s="7" t="e">
        <f>VLOOKUP(A:A,'[1]DÜNYA EXPORT TRADE INDC'!A:L,3,0)</f>
        <v>#N/A</v>
      </c>
      <c r="AK180" s="7" t="e">
        <f>VLOOKUP(A:A,'[1]DÜNYA EXPORT TRADE INDC'!A:L,4,0)</f>
        <v>#N/A</v>
      </c>
      <c r="AL180" s="7" t="e">
        <f>VLOOKUP(A:A,'[1]DÜNYA EXPORT TRADE INDC'!A:L,6,0)</f>
        <v>#N/A</v>
      </c>
      <c r="AM180" s="7" t="e">
        <f>VLOOKUP(A:A,'[1]DÜNYA EXPORT TRADE INDC'!A:L,7,0)</f>
        <v>#N/A</v>
      </c>
      <c r="AN180" s="7" t="e">
        <f>VLOOKUP(A:A,'[1]DÜNYA EXPORT TRADE INDC'!A:L,8,0)</f>
        <v>#N/A</v>
      </c>
      <c r="AO180" s="7" t="e">
        <f>VLOOKUP(A:A,'[1]DÜNYA EXPORT TRADE INDC'!A:L,9,0)</f>
        <v>#N/A</v>
      </c>
      <c r="AP180" s="7" t="e">
        <f>VLOOKUP(A:A,'[1]DÜNYA EXPORT TRADE INDC'!A:L,10,0)</f>
        <v>#N/A</v>
      </c>
      <c r="AQ180" s="7" t="e">
        <f>VLOOKUP(A:A,'[1]DÜNYA EXPORT TRADE INDC'!A:L,11,0)</f>
        <v>#N/A</v>
      </c>
      <c r="AR180" s="7" t="e">
        <f>VLOOKUP(A:A,'[1]DÜNYA EXPORT TRADE INDC'!A:L,12,0)</f>
        <v>#N/A</v>
      </c>
      <c r="AS180" s="7" t="e">
        <f>VLOOKUP(A:A,'[1]TÜRKİYE YILLAR İHRACAT'!A:G,2,0)</f>
        <v>#N/A</v>
      </c>
      <c r="AT180" s="7" t="e">
        <f>VLOOKUP(A:A,'[1]TÜRKİYE YILLAR İHRACAT'!A:G,3,0)</f>
        <v>#N/A</v>
      </c>
      <c r="AU180" s="7" t="e">
        <f>VLOOKUP(A:A,'[1]TÜRKİYE YILLAR İHRACAT'!A:G,4,0)</f>
        <v>#N/A</v>
      </c>
      <c r="AV180" s="7" t="e">
        <f>VLOOKUP(A:A,'[1]TÜRKİYE YILLAR İHRACAT'!A:G,5,0)</f>
        <v>#N/A</v>
      </c>
      <c r="AW180" s="7" t="e">
        <f>VLOOKUP(A:A,'[1]TÜRKİYE YILLAR İHRACAT'!A:G,6,0)</f>
        <v>#N/A</v>
      </c>
      <c r="AX180" s="7" t="e">
        <f>VLOOKUP(A:A,'[1]TÜRKİYE YILLAR İHRACAT'!A:G,7,0)</f>
        <v>#N/A</v>
      </c>
    </row>
    <row r="181" spans="1:50" x14ac:dyDescent="0.25">
      <c r="A181" s="4" t="s">
        <v>211</v>
      </c>
      <c r="B181" s="5">
        <f>VLOOKUP(A:A,'[1]DÜNYA YILLAR İTHALAT MİKTARI'!A:F,2,0)</f>
        <v>206</v>
      </c>
      <c r="C181" s="5">
        <v>247</v>
      </c>
      <c r="D181" s="5">
        <f>VLOOKUP(A:A,'[1]DÜNYA YILLAR İTHALAT MİKTARI'!A:F,3,0)</f>
        <v>268</v>
      </c>
      <c r="E181" s="5">
        <v>314</v>
      </c>
      <c r="F181" s="5">
        <f>VLOOKUP(A:A,'[1]DÜNYA YILLAR İTHALAT MİKTARI'!A:F,4,0)</f>
        <v>261</v>
      </c>
      <c r="G181" s="5">
        <v>293</v>
      </c>
      <c r="H181" s="5">
        <f>VLOOKUP(A:A,'[1]DÜNYA YILLAR İTHALAT MİKTARI'!A:F,5,0)</f>
        <v>181</v>
      </c>
      <c r="I181" s="5">
        <v>159</v>
      </c>
      <c r="J181" s="5">
        <f>VLOOKUP(A:A,'[1]DÜNYA YILLAR İTHALAT MİKTARI'!A:F,6,0)</f>
        <v>200</v>
      </c>
      <c r="K181" s="5">
        <v>187</v>
      </c>
      <c r="L181" s="6">
        <f t="shared" si="4"/>
        <v>17.610062893081761</v>
      </c>
      <c r="M181" s="6">
        <f>VLOOKUP($A:$A,'[1]DÜNYA IMPORT TRADE INDC'!$A:$L,2,0)</f>
        <v>188</v>
      </c>
      <c r="N181" s="6">
        <f>VLOOKUP($A:$A,'[1]DÜNYA IMPORT TRADE INDC'!$A:$L,3,0)</f>
        <v>-165</v>
      </c>
      <c r="O181" s="6">
        <f>VLOOKUP($A:$A,'[1]DÜNYA IMPORT TRADE INDC'!$A:$L,4,0)</f>
        <v>200</v>
      </c>
      <c r="P181" s="6">
        <f>VLOOKUP($A:$A,'[1]DÜNYA IMPORT TRADE INDC'!$A:$L,5,0)</f>
        <v>940</v>
      </c>
      <c r="Q181" s="6">
        <f>VLOOKUP($A:$A,'[1]DÜNYA IMPORT TRADE INDC'!$A:$L,6,0)</f>
        <v>-12</v>
      </c>
      <c r="R181" s="6">
        <f>VLOOKUP($A:$A,'[1]DÜNYA IMPORT TRADE INDC'!$A:$L,7,0)</f>
        <v>-4</v>
      </c>
      <c r="S181" s="6">
        <f>VLOOKUP($A:$A,'[1]DÜNYA IMPORT TRADE INDC'!$A:$L,8,0)</f>
        <v>18</v>
      </c>
      <c r="T181" s="6">
        <f t="shared" si="5"/>
        <v>1.7184554302042895E-3</v>
      </c>
      <c r="U181" s="6">
        <f>VLOOKUP($A:$A,'[1]DÜNYA IMPORT TRADE INDC'!$A:$L,10,0)</f>
        <v>4150</v>
      </c>
      <c r="V181" s="7" t="str">
        <f>VLOOKUP($A:$A,'[1]DÜNYA IMPORT TRADE INDC'!$A:$L,11,0)</f>
        <v>0.78</v>
      </c>
      <c r="W181" s="6">
        <f>VLOOKUP($A:$A,'[1]DÜNYA IMPORT TRADE INDC'!$A:$L,12,0)</f>
        <v>42590</v>
      </c>
      <c r="X181" s="7">
        <f>VLOOKUP(A:A,'[1]DÜNYA YILLAR İHRACAT MİKTARI'!A:F,2,0)</f>
        <v>0</v>
      </c>
      <c r="Y181" s="7">
        <f>VLOOKUP(A:A,'[1]DÜNYA YILLAR İHRACATI'!A:G,2,0)</f>
        <v>0</v>
      </c>
      <c r="Z181" s="7">
        <f>VLOOKUP(A:A,'[1]DÜNYA YILLAR İHRACAT MİKTARI'!A:F,3,0)</f>
        <v>0</v>
      </c>
      <c r="AA181" s="7">
        <f>VLOOKUP(A:A,'[1]DÜNYA YILLAR İHRACATI'!A:G,3,0)</f>
        <v>0</v>
      </c>
      <c r="AB181" s="7">
        <f>VLOOKUP(A:A,'[1]DÜNYA YILLAR İHRACAT MİKTARI'!A:F,4,0)</f>
        <v>0</v>
      </c>
      <c r="AC181" s="7">
        <f>VLOOKUP(A:A,'[1]DÜNYA YILLAR İHRACATI'!A:G,4,0)</f>
        <v>0</v>
      </c>
      <c r="AD181" s="7">
        <f>VLOOKUP(A:A,'[1]DÜNYA YILLAR İHRACAT MİKTARI'!A:F,5,0)</f>
        <v>0</v>
      </c>
      <c r="AE181" s="7">
        <f>VLOOKUP(A:A,'[1]DÜNYA YILLAR İHRACATI'!A:G,5,0)</f>
        <v>0</v>
      </c>
      <c r="AF181" s="7">
        <f>VLOOKUP(A:A,'[1]DÜNYA YILLAR İHRACAT MİKTARI'!A:F,6,0)</f>
        <v>22</v>
      </c>
      <c r="AG181" s="7">
        <f>VLOOKUP(A:A,'[1]DÜNYA YILLAR İHRACATI'!A:G,6,0)</f>
        <v>23</v>
      </c>
      <c r="AH181" s="7" t="e">
        <f>VLOOKUP(A:A,'[1]DÜNYA YILLAR İHRACATI'!A:G,7,0)</f>
        <v>#DIV/0!</v>
      </c>
      <c r="AI181" s="7">
        <f>VLOOKUP(A:A,'[1]DÜNYA EXPORT TRADE INDC'!A:L,2,0)</f>
        <v>23</v>
      </c>
      <c r="AJ181" s="7">
        <f>VLOOKUP(A:A,'[1]DÜNYA EXPORT TRADE INDC'!A:L,3,0)</f>
        <v>-165</v>
      </c>
      <c r="AK181" s="7">
        <f>VLOOKUP(A:A,'[1]DÜNYA EXPORT TRADE INDC'!A:L,4,0)</f>
        <v>22</v>
      </c>
      <c r="AL181" s="7">
        <f>VLOOKUP(A:A,'[1]DÜNYA EXPORT TRADE INDC'!A:L,6,0)</f>
        <v>1045</v>
      </c>
      <c r="AM181" s="7">
        <f>VLOOKUP(A:A,'[1]DÜNYA EXPORT TRADE INDC'!A:L,7,0)</f>
        <v>0</v>
      </c>
      <c r="AN181" s="7">
        <f>VLOOKUP(A:A,'[1]DÜNYA EXPORT TRADE INDC'!A:L,8,0)</f>
        <v>0</v>
      </c>
      <c r="AO181" s="7">
        <f>VLOOKUP(A:A,'[1]DÜNYA EXPORT TRADE INDC'!A:L,9,0)</f>
        <v>0</v>
      </c>
      <c r="AP181" s="7">
        <f>VLOOKUP(A:A,'[1]DÜNYA EXPORT TRADE INDC'!A:L,10,0)</f>
        <v>0</v>
      </c>
      <c r="AQ181" s="7">
        <f>VLOOKUP(A:A,'[1]DÜNYA EXPORT TRADE INDC'!A:L,11,0)</f>
        <v>17612</v>
      </c>
      <c r="AR181" s="7">
        <f>VLOOKUP(A:A,'[1]DÜNYA EXPORT TRADE INDC'!A:L,12,0)</f>
        <v>1</v>
      </c>
      <c r="AS181" s="7" t="e">
        <f>VLOOKUP(A:A,'[1]TÜRKİYE YILLAR İHRACAT'!A:G,2,0)</f>
        <v>#N/A</v>
      </c>
      <c r="AT181" s="7" t="e">
        <f>VLOOKUP(A:A,'[1]TÜRKİYE YILLAR İHRACAT'!A:G,3,0)</f>
        <v>#N/A</v>
      </c>
      <c r="AU181" s="7" t="e">
        <f>VLOOKUP(A:A,'[1]TÜRKİYE YILLAR İHRACAT'!A:G,4,0)</f>
        <v>#N/A</v>
      </c>
      <c r="AV181" s="7" t="e">
        <f>VLOOKUP(A:A,'[1]TÜRKİYE YILLAR İHRACAT'!A:G,5,0)</f>
        <v>#N/A</v>
      </c>
      <c r="AW181" s="7" t="e">
        <f>VLOOKUP(A:A,'[1]TÜRKİYE YILLAR İHRACAT'!A:G,6,0)</f>
        <v>#N/A</v>
      </c>
      <c r="AX181" s="7" t="e">
        <f>VLOOKUP(A:A,'[1]TÜRKİYE YILLAR İHRACAT'!A:G,7,0)</f>
        <v>#N/A</v>
      </c>
    </row>
    <row r="182" spans="1:50" x14ac:dyDescent="0.25">
      <c r="A182" s="8" t="s">
        <v>212</v>
      </c>
      <c r="B182" s="5">
        <f>VLOOKUP(A:A,'[1]DÜNYA YILLAR İTHALAT MİKTARI'!A:F,2,0)</f>
        <v>30</v>
      </c>
      <c r="C182" s="5">
        <v>21</v>
      </c>
      <c r="D182" s="5">
        <f>VLOOKUP(A:A,'[1]DÜNYA YILLAR İTHALAT MİKTARI'!A:F,3,0)</f>
        <v>8</v>
      </c>
      <c r="E182" s="5">
        <v>8</v>
      </c>
      <c r="F182" s="5">
        <f>VLOOKUP(A:A,'[1]DÜNYA YILLAR İTHALAT MİKTARI'!A:F,4,0)</f>
        <v>17</v>
      </c>
      <c r="G182" s="5">
        <v>10</v>
      </c>
      <c r="H182" s="5">
        <f>VLOOKUP(A:A,'[1]DÜNYA YILLAR İTHALAT MİKTARI'!A:F,5,0)</f>
        <v>0</v>
      </c>
      <c r="I182" s="5">
        <v>0</v>
      </c>
      <c r="J182" s="5">
        <f>VLOOKUP(A:A,'[1]DÜNYA YILLAR İTHALAT MİKTARI'!A:F,6,0)</f>
        <v>168</v>
      </c>
      <c r="K182" s="5">
        <v>143</v>
      </c>
      <c r="L182" s="6" t="e">
        <f t="shared" si="4"/>
        <v>#DIV/0!</v>
      </c>
      <c r="M182" s="6">
        <f>VLOOKUP($A:$A,'[1]DÜNYA IMPORT TRADE INDC'!$A:$L,2,0)</f>
        <v>143</v>
      </c>
      <c r="N182" s="6">
        <f>VLOOKUP($A:$A,'[1]DÜNYA IMPORT TRADE INDC'!$A:$L,3,0)</f>
        <v>-135</v>
      </c>
      <c r="O182" s="6">
        <f>VLOOKUP($A:$A,'[1]DÜNYA IMPORT TRADE INDC'!$A:$L,4,0)</f>
        <v>168</v>
      </c>
      <c r="P182" s="6">
        <f>VLOOKUP($A:$A,'[1]DÜNYA IMPORT TRADE INDC'!$A:$L,5,0)</f>
        <v>851</v>
      </c>
      <c r="Q182" s="6">
        <f>VLOOKUP($A:$A,'[1]DÜNYA IMPORT TRADE INDC'!$A:$L,6,0)</f>
        <v>12</v>
      </c>
      <c r="R182" s="6">
        <f>VLOOKUP($A:$A,'[1]DÜNYA IMPORT TRADE INDC'!$A:$L,7,0)</f>
        <v>0</v>
      </c>
      <c r="S182" s="6">
        <f>VLOOKUP($A:$A,'[1]DÜNYA IMPORT TRADE INDC'!$A:$L,8,0)</f>
        <v>77</v>
      </c>
      <c r="T182" s="6">
        <f t="shared" si="5"/>
        <v>1.3141129760385743E-3</v>
      </c>
      <c r="U182" s="6">
        <f>VLOOKUP($A:$A,'[1]DÜNYA IMPORT TRADE INDC'!$A:$L,10,0)</f>
        <v>4846</v>
      </c>
      <c r="V182" s="7" t="str">
        <f>VLOOKUP($A:$A,'[1]DÜNYA IMPORT TRADE INDC'!$A:$L,11,0)</f>
        <v>0.31</v>
      </c>
      <c r="W182" s="6" t="str">
        <f>VLOOKUP($A:$A,'[1]DÜNYA IMPORT TRADE INDC'!$A:$L,12,0)</f>
        <v>...</v>
      </c>
      <c r="X182" s="7">
        <f>VLOOKUP(A:A,'[1]DÜNYA YILLAR İHRACAT MİKTARI'!A:F,2,0)</f>
        <v>0</v>
      </c>
      <c r="Y182" s="7">
        <f>VLOOKUP(A:A,'[1]DÜNYA YILLAR İHRACATI'!A:G,2,0)</f>
        <v>0</v>
      </c>
      <c r="Z182" s="7">
        <f>VLOOKUP(A:A,'[1]DÜNYA YILLAR İHRACAT MİKTARI'!A:F,3,0)</f>
        <v>0</v>
      </c>
      <c r="AA182" s="7">
        <f>VLOOKUP(A:A,'[1]DÜNYA YILLAR İHRACATI'!A:G,3,0)</f>
        <v>0</v>
      </c>
      <c r="AB182" s="7">
        <f>VLOOKUP(A:A,'[1]DÜNYA YILLAR İHRACAT MİKTARI'!A:F,4,0)</f>
        <v>0</v>
      </c>
      <c r="AC182" s="7">
        <f>VLOOKUP(A:A,'[1]DÜNYA YILLAR İHRACATI'!A:G,4,0)</f>
        <v>0</v>
      </c>
      <c r="AD182" s="7">
        <f>VLOOKUP(A:A,'[1]DÜNYA YILLAR İHRACAT MİKTARI'!A:F,5,0)</f>
        <v>0</v>
      </c>
      <c r="AE182" s="7">
        <f>VLOOKUP(A:A,'[1]DÜNYA YILLAR İHRACATI'!A:G,5,0)</f>
        <v>0</v>
      </c>
      <c r="AF182" s="7">
        <f>VLOOKUP(A:A,'[1]DÜNYA YILLAR İHRACAT MİKTARI'!A:F,6,0)</f>
        <v>7</v>
      </c>
      <c r="AG182" s="7">
        <f>VLOOKUP(A:A,'[1]DÜNYA YILLAR İHRACATI'!A:G,6,0)</f>
        <v>8</v>
      </c>
      <c r="AH182" s="7" t="e">
        <f>VLOOKUP(A:A,'[1]DÜNYA YILLAR İHRACATI'!A:G,7,0)</f>
        <v>#DIV/0!</v>
      </c>
      <c r="AI182" s="7">
        <f>VLOOKUP(A:A,'[1]DÜNYA EXPORT TRADE INDC'!A:L,2,0)</f>
        <v>8</v>
      </c>
      <c r="AJ182" s="7">
        <f>VLOOKUP(A:A,'[1]DÜNYA EXPORT TRADE INDC'!A:L,3,0)</f>
        <v>-135</v>
      </c>
      <c r="AK182" s="7">
        <f>VLOOKUP(A:A,'[1]DÜNYA EXPORT TRADE INDC'!A:L,4,0)</f>
        <v>7</v>
      </c>
      <c r="AL182" s="7">
        <f>VLOOKUP(A:A,'[1]DÜNYA EXPORT TRADE INDC'!A:L,6,0)</f>
        <v>1143</v>
      </c>
      <c r="AM182" s="7">
        <f>VLOOKUP(A:A,'[1]DÜNYA EXPORT TRADE INDC'!A:L,7,0)</f>
        <v>-3</v>
      </c>
      <c r="AN182" s="7">
        <f>VLOOKUP(A:A,'[1]DÜNYA EXPORT TRADE INDC'!A:L,8,0)</f>
        <v>0</v>
      </c>
      <c r="AO182" s="7">
        <f>VLOOKUP(A:A,'[1]DÜNYA EXPORT TRADE INDC'!A:L,9,0)</f>
        <v>-20</v>
      </c>
      <c r="AP182" s="7">
        <f>VLOOKUP(A:A,'[1]DÜNYA EXPORT TRADE INDC'!A:L,10,0)</f>
        <v>0</v>
      </c>
      <c r="AQ182" s="7">
        <f>VLOOKUP(A:A,'[1]DÜNYA EXPORT TRADE INDC'!A:L,11,0)</f>
        <v>8176</v>
      </c>
      <c r="AR182" s="7" t="str">
        <f>VLOOKUP(A:A,'[1]DÜNYA EXPORT TRADE INDC'!A:L,12,0)</f>
        <v>0.53</v>
      </c>
      <c r="AS182" s="7">
        <f>VLOOKUP(A:A,'[1]TÜRKİYE YILLAR İHRACAT'!A:G,2,0)</f>
        <v>3</v>
      </c>
      <c r="AT182" s="7">
        <f>VLOOKUP(A:A,'[1]TÜRKİYE YILLAR İHRACAT'!A:G,3,0)</f>
        <v>3</v>
      </c>
      <c r="AU182" s="7">
        <f>VLOOKUP(A:A,'[1]TÜRKİYE YILLAR İHRACAT'!A:G,4,0)</f>
        <v>6</v>
      </c>
      <c r="AV182" s="7">
        <f>VLOOKUP(A:A,'[1]TÜRKİYE YILLAR İHRACAT'!A:G,5,0)</f>
        <v>1</v>
      </c>
      <c r="AW182" s="7">
        <f>VLOOKUP(A:A,'[1]TÜRKİYE YILLAR İHRACAT'!A:G,6,0)</f>
        <v>4</v>
      </c>
      <c r="AX182" s="7">
        <f>VLOOKUP(A:A,'[1]TÜRKİYE YILLAR İHRACAT'!A:G,7,0)</f>
        <v>300</v>
      </c>
    </row>
    <row r="183" spans="1:50" x14ac:dyDescent="0.25">
      <c r="A183" s="4" t="s">
        <v>213</v>
      </c>
      <c r="B183" s="5">
        <f>VLOOKUP(A:A,'[1]DÜNYA YILLAR İTHALAT MİKTARI'!A:F,2,0)</f>
        <v>446</v>
      </c>
      <c r="C183" s="5">
        <v>678</v>
      </c>
      <c r="D183" s="5">
        <f>VLOOKUP(A:A,'[1]DÜNYA YILLAR İTHALAT MİKTARI'!A:F,3,0)</f>
        <v>435</v>
      </c>
      <c r="E183" s="5">
        <v>699</v>
      </c>
      <c r="F183" s="5">
        <f>VLOOKUP(A:A,'[1]DÜNYA YILLAR İTHALAT MİKTARI'!A:F,4,0)</f>
        <v>127</v>
      </c>
      <c r="G183" s="5">
        <v>275</v>
      </c>
      <c r="H183" s="5">
        <f>VLOOKUP(A:A,'[1]DÜNYA YILLAR İTHALAT MİKTARI'!A:F,5,0)</f>
        <v>156</v>
      </c>
      <c r="I183" s="5">
        <v>256</v>
      </c>
      <c r="J183" s="5">
        <f>VLOOKUP(A:A,'[1]DÜNYA YILLAR İTHALAT MİKTARI'!A:F,6,0)</f>
        <v>57</v>
      </c>
      <c r="K183" s="5">
        <v>131</v>
      </c>
      <c r="L183" s="6">
        <f t="shared" si="4"/>
        <v>-48.828125</v>
      </c>
      <c r="M183" s="6">
        <f>VLOOKUP($A:$A,'[1]DÜNYA IMPORT TRADE INDC'!$A:$L,2,0)</f>
        <v>131</v>
      </c>
      <c r="N183" s="6">
        <f>VLOOKUP($A:$A,'[1]DÜNYA IMPORT TRADE INDC'!$A:$L,3,0)</f>
        <v>-131</v>
      </c>
      <c r="O183" s="6">
        <f>VLOOKUP($A:$A,'[1]DÜNYA IMPORT TRADE INDC'!$A:$L,4,0)</f>
        <v>57</v>
      </c>
      <c r="P183" s="6">
        <f>VLOOKUP($A:$A,'[1]DÜNYA IMPORT TRADE INDC'!$A:$L,5,0)</f>
        <v>2298</v>
      </c>
      <c r="Q183" s="6">
        <f>VLOOKUP($A:$A,'[1]DÜNYA IMPORT TRADE INDC'!$A:$L,6,0)</f>
        <v>-35</v>
      </c>
      <c r="R183" s="6">
        <f>VLOOKUP($A:$A,'[1]DÜNYA IMPORT TRADE INDC'!$A:$L,7,0)</f>
        <v>-40</v>
      </c>
      <c r="S183" s="6">
        <f>VLOOKUP($A:$A,'[1]DÜNYA IMPORT TRADE INDC'!$A:$L,8,0)</f>
        <v>-49</v>
      </c>
      <c r="T183" s="6">
        <f t="shared" si="5"/>
        <v>1.2038377612661065E-3</v>
      </c>
      <c r="U183" s="6">
        <f>VLOOKUP($A:$A,'[1]DÜNYA IMPORT TRADE INDC'!$A:$L,10,0)</f>
        <v>4151</v>
      </c>
      <c r="V183" s="7" t="str">
        <f>VLOOKUP($A:$A,'[1]DÜNYA IMPORT TRADE INDC'!$A:$L,11,0)</f>
        <v>0.43</v>
      </c>
      <c r="W183" s="6">
        <f>VLOOKUP($A:$A,'[1]DÜNYA IMPORT TRADE INDC'!$A:$L,12,0)</f>
        <v>0</v>
      </c>
      <c r="X183" s="7" t="e">
        <f>VLOOKUP(A:A,'[1]DÜNYA YILLAR İHRACAT MİKTARI'!A:F,2,0)</f>
        <v>#N/A</v>
      </c>
      <c r="Y183" s="7" t="e">
        <f>VLOOKUP(A:A,'[1]DÜNYA YILLAR İHRACATI'!A:G,2,0)</f>
        <v>#N/A</v>
      </c>
      <c r="Z183" s="7" t="e">
        <f>VLOOKUP(A:A,'[1]DÜNYA YILLAR İHRACAT MİKTARI'!A:F,3,0)</f>
        <v>#N/A</v>
      </c>
      <c r="AA183" s="7" t="e">
        <f>VLOOKUP(A:A,'[1]DÜNYA YILLAR İHRACATI'!A:G,3,0)</f>
        <v>#N/A</v>
      </c>
      <c r="AB183" s="7" t="e">
        <f>VLOOKUP(A:A,'[1]DÜNYA YILLAR İHRACAT MİKTARI'!A:F,4,0)</f>
        <v>#N/A</v>
      </c>
      <c r="AC183" s="7" t="e">
        <f>VLOOKUP(A:A,'[1]DÜNYA YILLAR İHRACATI'!A:G,4,0)</f>
        <v>#N/A</v>
      </c>
      <c r="AD183" s="7" t="e">
        <f>VLOOKUP(A:A,'[1]DÜNYA YILLAR İHRACAT MİKTARI'!A:F,5,0)</f>
        <v>#N/A</v>
      </c>
      <c r="AE183" s="7" t="e">
        <f>VLOOKUP(A:A,'[1]DÜNYA YILLAR İHRACATI'!A:G,5,0)</f>
        <v>#N/A</v>
      </c>
      <c r="AF183" s="7" t="e">
        <f>VLOOKUP(A:A,'[1]DÜNYA YILLAR İHRACAT MİKTARI'!A:F,6,0)</f>
        <v>#N/A</v>
      </c>
      <c r="AG183" s="7" t="e">
        <f>VLOOKUP(A:A,'[1]DÜNYA YILLAR İHRACATI'!A:G,6,0)</f>
        <v>#N/A</v>
      </c>
      <c r="AH183" s="7" t="e">
        <f>VLOOKUP(A:A,'[1]DÜNYA YILLAR İHRACATI'!A:G,7,0)</f>
        <v>#N/A</v>
      </c>
      <c r="AI183" s="7" t="e">
        <f>VLOOKUP(A:A,'[1]DÜNYA EXPORT TRADE INDC'!A:L,2,0)</f>
        <v>#N/A</v>
      </c>
      <c r="AJ183" s="7" t="e">
        <f>VLOOKUP(A:A,'[1]DÜNYA EXPORT TRADE INDC'!A:L,3,0)</f>
        <v>#N/A</v>
      </c>
      <c r="AK183" s="7" t="e">
        <f>VLOOKUP(A:A,'[1]DÜNYA EXPORT TRADE INDC'!A:L,4,0)</f>
        <v>#N/A</v>
      </c>
      <c r="AL183" s="7" t="e">
        <f>VLOOKUP(A:A,'[1]DÜNYA EXPORT TRADE INDC'!A:L,6,0)</f>
        <v>#N/A</v>
      </c>
      <c r="AM183" s="7" t="e">
        <f>VLOOKUP(A:A,'[1]DÜNYA EXPORT TRADE INDC'!A:L,7,0)</f>
        <v>#N/A</v>
      </c>
      <c r="AN183" s="7" t="e">
        <f>VLOOKUP(A:A,'[1]DÜNYA EXPORT TRADE INDC'!A:L,8,0)</f>
        <v>#N/A</v>
      </c>
      <c r="AO183" s="7" t="e">
        <f>VLOOKUP(A:A,'[1]DÜNYA EXPORT TRADE INDC'!A:L,9,0)</f>
        <v>#N/A</v>
      </c>
      <c r="AP183" s="7" t="e">
        <f>VLOOKUP(A:A,'[1]DÜNYA EXPORT TRADE INDC'!A:L,10,0)</f>
        <v>#N/A</v>
      </c>
      <c r="AQ183" s="7" t="e">
        <f>VLOOKUP(A:A,'[1]DÜNYA EXPORT TRADE INDC'!A:L,11,0)</f>
        <v>#N/A</v>
      </c>
      <c r="AR183" s="7" t="e">
        <f>VLOOKUP(A:A,'[1]DÜNYA EXPORT TRADE INDC'!A:L,12,0)</f>
        <v>#N/A</v>
      </c>
      <c r="AS183" s="7" t="e">
        <f>VLOOKUP(A:A,'[1]TÜRKİYE YILLAR İHRACAT'!A:G,2,0)</f>
        <v>#N/A</v>
      </c>
      <c r="AT183" s="7" t="e">
        <f>VLOOKUP(A:A,'[1]TÜRKİYE YILLAR İHRACAT'!A:G,3,0)</f>
        <v>#N/A</v>
      </c>
      <c r="AU183" s="7" t="e">
        <f>VLOOKUP(A:A,'[1]TÜRKİYE YILLAR İHRACAT'!A:G,4,0)</f>
        <v>#N/A</v>
      </c>
      <c r="AV183" s="7" t="e">
        <f>VLOOKUP(A:A,'[1]TÜRKİYE YILLAR İHRACAT'!A:G,5,0)</f>
        <v>#N/A</v>
      </c>
      <c r="AW183" s="7" t="e">
        <f>VLOOKUP(A:A,'[1]TÜRKİYE YILLAR İHRACAT'!A:G,6,0)</f>
        <v>#N/A</v>
      </c>
      <c r="AX183" s="7" t="e">
        <f>VLOOKUP(A:A,'[1]TÜRKİYE YILLAR İHRACAT'!A:G,7,0)</f>
        <v>#N/A</v>
      </c>
    </row>
    <row r="184" spans="1:50" x14ac:dyDescent="0.25">
      <c r="A184" s="8" t="s">
        <v>214</v>
      </c>
      <c r="B184" s="5">
        <f>VLOOKUP(A:A,'[1]DÜNYA YILLAR İTHALAT MİKTARI'!A:F,2,0)</f>
        <v>387</v>
      </c>
      <c r="C184" s="5">
        <v>149</v>
      </c>
      <c r="D184" s="5">
        <f>VLOOKUP(A:A,'[1]DÜNYA YILLAR İTHALAT MİKTARI'!A:F,3,0)</f>
        <v>206</v>
      </c>
      <c r="E184" s="5">
        <v>100</v>
      </c>
      <c r="F184" s="5">
        <f>VLOOKUP(A:A,'[1]DÜNYA YILLAR İTHALAT MİKTARI'!A:F,4,0)</f>
        <v>87</v>
      </c>
      <c r="G184" s="5">
        <v>35</v>
      </c>
      <c r="H184" s="5">
        <f>VLOOKUP(A:A,'[1]DÜNYA YILLAR İTHALAT MİKTARI'!A:F,5,0)</f>
        <v>720</v>
      </c>
      <c r="I184" s="5">
        <v>105</v>
      </c>
      <c r="J184" s="5">
        <f>VLOOKUP(A:A,'[1]DÜNYA YILLAR İTHALAT MİKTARI'!A:F,6,0)</f>
        <v>868</v>
      </c>
      <c r="K184" s="5">
        <v>98</v>
      </c>
      <c r="L184" s="6">
        <f t="shared" si="4"/>
        <v>-6.666666666666667</v>
      </c>
      <c r="M184" s="6">
        <f>VLOOKUP($A:$A,'[1]DÜNYA IMPORT TRADE INDC'!$A:$L,2,0)</f>
        <v>98</v>
      </c>
      <c r="N184" s="6">
        <f>VLOOKUP($A:$A,'[1]DÜNYA IMPORT TRADE INDC'!$A:$L,3,0)</f>
        <v>-98</v>
      </c>
      <c r="O184" s="6">
        <f>VLOOKUP($A:$A,'[1]DÜNYA IMPORT TRADE INDC'!$A:$L,4,0)</f>
        <v>868</v>
      </c>
      <c r="P184" s="6">
        <f>VLOOKUP($A:$A,'[1]DÜNYA IMPORT TRADE INDC'!$A:$L,5,0)</f>
        <v>113</v>
      </c>
      <c r="Q184" s="6">
        <f>VLOOKUP($A:$A,'[1]DÜNYA IMPORT TRADE INDC'!$A:$L,6,0)</f>
        <v>-8</v>
      </c>
      <c r="R184" s="6">
        <f>VLOOKUP($A:$A,'[1]DÜNYA IMPORT TRADE INDC'!$A:$L,7,0)</f>
        <v>17</v>
      </c>
      <c r="S184" s="6">
        <f>VLOOKUP($A:$A,'[1]DÜNYA IMPORT TRADE INDC'!$A:$L,8,0)</f>
        <v>-7</v>
      </c>
      <c r="T184" s="6">
        <f t="shared" si="5"/>
        <v>9.0058092064182016E-4</v>
      </c>
      <c r="U184" s="6">
        <f>VLOOKUP($A:$A,'[1]DÜNYA IMPORT TRADE INDC'!$A:$L,10,0)</f>
        <v>920</v>
      </c>
      <c r="V184" s="7" t="str">
        <f>VLOOKUP($A:$A,'[1]DÜNYA IMPORT TRADE INDC'!$A:$L,11,0)</f>
        <v>0.92</v>
      </c>
      <c r="W184" s="6">
        <f>VLOOKUP($A:$A,'[1]DÜNYA IMPORT TRADE INDC'!$A:$L,12,0)</f>
        <v>42555</v>
      </c>
      <c r="X184" s="7" t="e">
        <f>VLOOKUP(A:A,'[1]DÜNYA YILLAR İHRACAT MİKTARI'!A:F,2,0)</f>
        <v>#N/A</v>
      </c>
      <c r="Y184" s="7" t="e">
        <f>VLOOKUP(A:A,'[1]DÜNYA YILLAR İHRACATI'!A:G,2,0)</f>
        <v>#N/A</v>
      </c>
      <c r="Z184" s="7" t="e">
        <f>VLOOKUP(A:A,'[1]DÜNYA YILLAR İHRACAT MİKTARI'!A:F,3,0)</f>
        <v>#N/A</v>
      </c>
      <c r="AA184" s="7" t="e">
        <f>VLOOKUP(A:A,'[1]DÜNYA YILLAR İHRACATI'!A:G,3,0)</f>
        <v>#N/A</v>
      </c>
      <c r="AB184" s="7" t="e">
        <f>VLOOKUP(A:A,'[1]DÜNYA YILLAR İHRACAT MİKTARI'!A:F,4,0)</f>
        <v>#N/A</v>
      </c>
      <c r="AC184" s="7" t="e">
        <f>VLOOKUP(A:A,'[1]DÜNYA YILLAR İHRACATI'!A:G,4,0)</f>
        <v>#N/A</v>
      </c>
      <c r="AD184" s="7" t="e">
        <f>VLOOKUP(A:A,'[1]DÜNYA YILLAR İHRACAT MİKTARI'!A:F,5,0)</f>
        <v>#N/A</v>
      </c>
      <c r="AE184" s="7" t="e">
        <f>VLOOKUP(A:A,'[1]DÜNYA YILLAR İHRACATI'!A:G,5,0)</f>
        <v>#N/A</v>
      </c>
      <c r="AF184" s="7" t="e">
        <f>VLOOKUP(A:A,'[1]DÜNYA YILLAR İHRACAT MİKTARI'!A:F,6,0)</f>
        <v>#N/A</v>
      </c>
      <c r="AG184" s="7" t="e">
        <f>VLOOKUP(A:A,'[1]DÜNYA YILLAR İHRACATI'!A:G,6,0)</f>
        <v>#N/A</v>
      </c>
      <c r="AH184" s="7" t="e">
        <f>VLOOKUP(A:A,'[1]DÜNYA YILLAR İHRACATI'!A:G,7,0)</f>
        <v>#N/A</v>
      </c>
      <c r="AI184" s="7" t="e">
        <f>VLOOKUP(A:A,'[1]DÜNYA EXPORT TRADE INDC'!A:L,2,0)</f>
        <v>#N/A</v>
      </c>
      <c r="AJ184" s="7" t="e">
        <f>VLOOKUP(A:A,'[1]DÜNYA EXPORT TRADE INDC'!A:L,3,0)</f>
        <v>#N/A</v>
      </c>
      <c r="AK184" s="7" t="e">
        <f>VLOOKUP(A:A,'[1]DÜNYA EXPORT TRADE INDC'!A:L,4,0)</f>
        <v>#N/A</v>
      </c>
      <c r="AL184" s="7" t="e">
        <f>VLOOKUP(A:A,'[1]DÜNYA EXPORT TRADE INDC'!A:L,6,0)</f>
        <v>#N/A</v>
      </c>
      <c r="AM184" s="7" t="e">
        <f>VLOOKUP(A:A,'[1]DÜNYA EXPORT TRADE INDC'!A:L,7,0)</f>
        <v>#N/A</v>
      </c>
      <c r="AN184" s="7" t="e">
        <f>VLOOKUP(A:A,'[1]DÜNYA EXPORT TRADE INDC'!A:L,8,0)</f>
        <v>#N/A</v>
      </c>
      <c r="AO184" s="7" t="e">
        <f>VLOOKUP(A:A,'[1]DÜNYA EXPORT TRADE INDC'!A:L,9,0)</f>
        <v>#N/A</v>
      </c>
      <c r="AP184" s="7" t="e">
        <f>VLOOKUP(A:A,'[1]DÜNYA EXPORT TRADE INDC'!A:L,10,0)</f>
        <v>#N/A</v>
      </c>
      <c r="AQ184" s="7" t="e">
        <f>VLOOKUP(A:A,'[1]DÜNYA EXPORT TRADE INDC'!A:L,11,0)</f>
        <v>#N/A</v>
      </c>
      <c r="AR184" s="7" t="e">
        <f>VLOOKUP(A:A,'[1]DÜNYA EXPORT TRADE INDC'!A:L,12,0)</f>
        <v>#N/A</v>
      </c>
      <c r="AS184" s="7">
        <f>VLOOKUP(A:A,'[1]TÜRKİYE YILLAR İHRACAT'!A:G,2,0)</f>
        <v>22</v>
      </c>
      <c r="AT184" s="7">
        <f>VLOOKUP(A:A,'[1]TÜRKİYE YILLAR İHRACAT'!A:G,3,0)</f>
        <v>0</v>
      </c>
      <c r="AU184" s="7">
        <f>VLOOKUP(A:A,'[1]TÜRKİYE YILLAR İHRACAT'!A:G,4,0)</f>
        <v>0</v>
      </c>
      <c r="AV184" s="7">
        <f>VLOOKUP(A:A,'[1]TÜRKİYE YILLAR İHRACAT'!A:G,5,0)</f>
        <v>0</v>
      </c>
      <c r="AW184" s="7">
        <f>VLOOKUP(A:A,'[1]TÜRKİYE YILLAR İHRACAT'!A:G,6,0)</f>
        <v>0</v>
      </c>
      <c r="AX184" s="7" t="e">
        <f>VLOOKUP(A:A,'[1]TÜRKİYE YILLAR İHRACAT'!A:G,7,0)</f>
        <v>#DIV/0!</v>
      </c>
    </row>
    <row r="185" spans="1:50" x14ac:dyDescent="0.25">
      <c r="A185" s="4" t="s">
        <v>215</v>
      </c>
      <c r="B185" s="5">
        <f>VLOOKUP(A:A,'[1]DÜNYA YILLAR İTHALAT MİKTARI'!A:F,2,0)</f>
        <v>755</v>
      </c>
      <c r="C185" s="5">
        <v>198</v>
      </c>
      <c r="D185" s="5">
        <f>VLOOKUP(A:A,'[1]DÜNYA YILLAR İTHALAT MİKTARI'!A:F,3,0)</f>
        <v>50</v>
      </c>
      <c r="E185" s="5">
        <v>361</v>
      </c>
      <c r="F185" s="5">
        <f>VLOOKUP(A:A,'[1]DÜNYA YILLAR İTHALAT MİKTARI'!A:F,4,0)</f>
        <v>100</v>
      </c>
      <c r="G185" s="5">
        <v>136</v>
      </c>
      <c r="H185" s="5">
        <f>VLOOKUP(A:A,'[1]DÜNYA YILLAR İTHALAT MİKTARI'!A:F,5,0)</f>
        <v>18</v>
      </c>
      <c r="I185" s="5">
        <v>35</v>
      </c>
      <c r="J185" s="5">
        <f>VLOOKUP(A:A,'[1]DÜNYA YILLAR İTHALAT MİKTARI'!A:F,6,0)</f>
        <v>34</v>
      </c>
      <c r="K185" s="5">
        <v>77</v>
      </c>
      <c r="L185" s="6">
        <f t="shared" si="4"/>
        <v>120</v>
      </c>
      <c r="M185" s="6">
        <f>VLOOKUP($A:$A,'[1]DÜNYA IMPORT TRADE INDC'!$A:$L,2,0)</f>
        <v>77</v>
      </c>
      <c r="N185" s="6">
        <f>VLOOKUP($A:$A,'[1]DÜNYA IMPORT TRADE INDC'!$A:$L,3,0)</f>
        <v>-10</v>
      </c>
      <c r="O185" s="6">
        <f>VLOOKUP($A:$A,'[1]DÜNYA IMPORT TRADE INDC'!$A:$L,4,0)</f>
        <v>34</v>
      </c>
      <c r="P185" s="6">
        <f>VLOOKUP($A:$A,'[1]DÜNYA IMPORT TRADE INDC'!$A:$L,5,0)</f>
        <v>2265</v>
      </c>
      <c r="Q185" s="6">
        <f>VLOOKUP($A:$A,'[1]DÜNYA IMPORT TRADE INDC'!$A:$L,6,0)</f>
        <v>-9</v>
      </c>
      <c r="R185" s="6">
        <f>VLOOKUP($A:$A,'[1]DÜNYA IMPORT TRADE INDC'!$A:$L,7,0)</f>
        <v>-1</v>
      </c>
      <c r="S185" s="6">
        <f>VLOOKUP($A:$A,'[1]DÜNYA IMPORT TRADE INDC'!$A:$L,8,0)</f>
        <v>250</v>
      </c>
      <c r="T185" s="6">
        <f t="shared" si="5"/>
        <v>7.0759929479000149E-4</v>
      </c>
      <c r="U185" s="6">
        <f>VLOOKUP($A:$A,'[1]DÜNYA IMPORT TRADE INDC'!$A:$L,10,0)</f>
        <v>3544</v>
      </c>
      <c r="V185" s="7" t="str">
        <f>VLOOKUP($A:$A,'[1]DÜNYA IMPORT TRADE INDC'!$A:$L,11,0)</f>
        <v>0.57</v>
      </c>
      <c r="W185" s="6">
        <f>VLOOKUP($A:$A,'[1]DÜNYA IMPORT TRADE INDC'!$A:$L,12,0)</f>
        <v>42637</v>
      </c>
      <c r="X185" s="7">
        <f>VLOOKUP(A:A,'[1]DÜNYA YILLAR İHRACAT MİKTARI'!A:F,2,0)</f>
        <v>0</v>
      </c>
      <c r="Y185" s="7">
        <f>VLOOKUP(A:A,'[1]DÜNYA YILLAR İHRACATI'!A:G,2,0)</f>
        <v>0</v>
      </c>
      <c r="Z185" s="7">
        <f>VLOOKUP(A:A,'[1]DÜNYA YILLAR İHRACAT MİKTARI'!A:F,3,0)</f>
        <v>0</v>
      </c>
      <c r="AA185" s="7">
        <f>VLOOKUP(A:A,'[1]DÜNYA YILLAR İHRACATI'!A:G,3,0)</f>
        <v>0</v>
      </c>
      <c r="AB185" s="7">
        <f>VLOOKUP(A:A,'[1]DÜNYA YILLAR İHRACAT MİKTARI'!A:F,4,0)</f>
        <v>2</v>
      </c>
      <c r="AC185" s="7">
        <f>VLOOKUP(A:A,'[1]DÜNYA YILLAR İHRACATI'!A:G,4,0)</f>
        <v>65</v>
      </c>
      <c r="AD185" s="7">
        <f>VLOOKUP(A:A,'[1]DÜNYA YILLAR İHRACAT MİKTARI'!A:F,5,0)</f>
        <v>2</v>
      </c>
      <c r="AE185" s="7">
        <f>VLOOKUP(A:A,'[1]DÜNYA YILLAR İHRACATI'!A:G,5,0)</f>
        <v>101</v>
      </c>
      <c r="AF185" s="7">
        <f>VLOOKUP(A:A,'[1]DÜNYA YILLAR İHRACAT MİKTARI'!A:F,6,0)</f>
        <v>1</v>
      </c>
      <c r="AG185" s="7">
        <f>VLOOKUP(A:A,'[1]DÜNYA YILLAR İHRACATI'!A:G,6,0)</f>
        <v>67</v>
      </c>
      <c r="AH185" s="7">
        <f>VLOOKUP(A:A,'[1]DÜNYA YILLAR İHRACATI'!A:G,7,0)</f>
        <v>-33.663366336633665</v>
      </c>
      <c r="AI185" s="7">
        <f>VLOOKUP(A:A,'[1]DÜNYA EXPORT TRADE INDC'!A:L,2,0)</f>
        <v>67</v>
      </c>
      <c r="AJ185" s="7">
        <f>VLOOKUP(A:A,'[1]DÜNYA EXPORT TRADE INDC'!A:L,3,0)</f>
        <v>-10</v>
      </c>
      <c r="AK185" s="7">
        <f>VLOOKUP(A:A,'[1]DÜNYA EXPORT TRADE INDC'!A:L,4,0)</f>
        <v>1</v>
      </c>
      <c r="AL185" s="7">
        <f>VLOOKUP(A:A,'[1]DÜNYA EXPORT TRADE INDC'!A:L,6,0)</f>
        <v>67000</v>
      </c>
      <c r="AM185" s="7">
        <f>VLOOKUP(A:A,'[1]DÜNYA EXPORT TRADE INDC'!A:L,7,0)</f>
        <v>17</v>
      </c>
      <c r="AN185" s="7">
        <f>VLOOKUP(A:A,'[1]DÜNYA EXPORT TRADE INDC'!A:L,8,0)</f>
        <v>7</v>
      </c>
      <c r="AO185" s="7">
        <f>VLOOKUP(A:A,'[1]DÜNYA EXPORT TRADE INDC'!A:L,9,0)</f>
        <v>-34</v>
      </c>
      <c r="AP185" s="7">
        <f>VLOOKUP(A:A,'[1]DÜNYA EXPORT TRADE INDC'!A:L,10,0)</f>
        <v>0</v>
      </c>
      <c r="AQ185" s="7">
        <f>VLOOKUP(A:A,'[1]DÜNYA EXPORT TRADE INDC'!A:L,11,0)</f>
        <v>14252</v>
      </c>
      <c r="AR185" s="7">
        <f>VLOOKUP(A:A,'[1]DÜNYA EXPORT TRADE INDC'!A:L,12,0)</f>
        <v>1</v>
      </c>
      <c r="AS185" s="7">
        <f>VLOOKUP(A:A,'[1]TÜRKİYE YILLAR İHRACAT'!A:G,2,0)</f>
        <v>0</v>
      </c>
      <c r="AT185" s="7">
        <f>VLOOKUP(A:A,'[1]TÜRKİYE YILLAR İHRACAT'!A:G,3,0)</f>
        <v>2</v>
      </c>
      <c r="AU185" s="7">
        <f>VLOOKUP(A:A,'[1]TÜRKİYE YILLAR İHRACAT'!A:G,4,0)</f>
        <v>1</v>
      </c>
      <c r="AV185" s="7">
        <f>VLOOKUP(A:A,'[1]TÜRKİYE YILLAR İHRACAT'!A:G,5,0)</f>
        <v>0</v>
      </c>
      <c r="AW185" s="7">
        <f>VLOOKUP(A:A,'[1]TÜRKİYE YILLAR İHRACAT'!A:G,6,0)</f>
        <v>0</v>
      </c>
      <c r="AX185" s="7" t="e">
        <f>VLOOKUP(A:A,'[1]TÜRKİYE YILLAR İHRACAT'!A:G,7,0)</f>
        <v>#DIV/0!</v>
      </c>
    </row>
    <row r="186" spans="1:50" ht="47.25" x14ac:dyDescent="0.25">
      <c r="A186" s="8" t="s">
        <v>216</v>
      </c>
      <c r="B186" s="5">
        <f>VLOOKUP(A:A,'[1]DÜNYA YILLAR İTHALAT MİKTARI'!A:F,2,0)</f>
        <v>40</v>
      </c>
      <c r="C186" s="5">
        <v>19</v>
      </c>
      <c r="D186" s="5">
        <f>VLOOKUP(A:A,'[1]DÜNYA YILLAR İTHALAT MİKTARI'!A:F,3,0)</f>
        <v>41</v>
      </c>
      <c r="E186" s="5">
        <v>29</v>
      </c>
      <c r="F186" s="5">
        <f>VLOOKUP(A:A,'[1]DÜNYA YILLAR İTHALAT MİKTARI'!A:F,4,0)</f>
        <v>33</v>
      </c>
      <c r="G186" s="5">
        <v>32</v>
      </c>
      <c r="H186" s="5">
        <f>VLOOKUP(A:A,'[1]DÜNYA YILLAR İTHALAT MİKTARI'!A:F,5,0)</f>
        <v>6</v>
      </c>
      <c r="I186" s="5">
        <v>4</v>
      </c>
      <c r="J186" s="5">
        <f>VLOOKUP(A:A,'[1]DÜNYA YILLAR İTHALAT MİKTARI'!A:F,6,0)</f>
        <v>11</v>
      </c>
      <c r="K186" s="5">
        <v>74</v>
      </c>
      <c r="L186" s="6">
        <f t="shared" si="4"/>
        <v>1750</v>
      </c>
      <c r="M186" s="6">
        <f>VLOOKUP($A:$A,'[1]DÜNYA IMPORT TRADE INDC'!$A:$L,2,0)</f>
        <v>74</v>
      </c>
      <c r="N186" s="6">
        <f>VLOOKUP($A:$A,'[1]DÜNYA IMPORT TRADE INDC'!$A:$L,3,0)</f>
        <v>9361</v>
      </c>
      <c r="O186" s="6">
        <f>VLOOKUP($A:$A,'[1]DÜNYA IMPORT TRADE INDC'!$A:$L,4,0)</f>
        <v>11</v>
      </c>
      <c r="P186" s="6">
        <f>VLOOKUP($A:$A,'[1]DÜNYA IMPORT TRADE INDC'!$A:$L,5,0)</f>
        <v>6727</v>
      </c>
      <c r="Q186" s="6">
        <f>VLOOKUP($A:$A,'[1]DÜNYA IMPORT TRADE INDC'!$A:$L,6,0)</f>
        <v>8</v>
      </c>
      <c r="R186" s="6">
        <f>VLOOKUP($A:$A,'[1]DÜNYA IMPORT TRADE INDC'!$A:$L,7,0)</f>
        <v>-20</v>
      </c>
      <c r="S186" s="6">
        <f>VLOOKUP($A:$A,'[1]DÜNYA IMPORT TRADE INDC'!$A:$L,8,0)</f>
        <v>1750</v>
      </c>
      <c r="T186" s="6">
        <f t="shared" si="5"/>
        <v>6.800304910968846E-4</v>
      </c>
      <c r="U186" s="6">
        <f>VLOOKUP($A:$A,'[1]DÜNYA IMPORT TRADE INDC'!$A:$L,10,0)</f>
        <v>3101</v>
      </c>
      <c r="V186" s="7" t="str">
        <f>VLOOKUP($A:$A,'[1]DÜNYA IMPORT TRADE INDC'!$A:$L,11,0)</f>
        <v>0.69</v>
      </c>
      <c r="W186" s="6" t="str">
        <f>VLOOKUP($A:$A,'[1]DÜNYA IMPORT TRADE INDC'!$A:$L,12,0)</f>
        <v>...</v>
      </c>
      <c r="X186" s="7">
        <f>VLOOKUP(A:A,'[1]DÜNYA YILLAR İHRACAT MİKTARI'!A:F,2,0)</f>
        <v>1385</v>
      </c>
      <c r="Y186" s="7">
        <f>VLOOKUP(A:A,'[1]DÜNYA YILLAR İHRACATI'!A:G,2,0)</f>
        <v>689</v>
      </c>
      <c r="Z186" s="7">
        <f>VLOOKUP(A:A,'[1]DÜNYA YILLAR İHRACAT MİKTARI'!A:F,3,0)</f>
        <v>2348</v>
      </c>
      <c r="AA186" s="7">
        <f>VLOOKUP(A:A,'[1]DÜNYA YILLAR İHRACATI'!A:G,3,0)</f>
        <v>1255</v>
      </c>
      <c r="AB186" s="7">
        <f>VLOOKUP(A:A,'[1]DÜNYA YILLAR İHRACAT MİKTARI'!A:F,4,0)</f>
        <v>5839</v>
      </c>
      <c r="AC186" s="7">
        <f>VLOOKUP(A:A,'[1]DÜNYA YILLAR İHRACATI'!A:G,4,0)</f>
        <v>3892</v>
      </c>
      <c r="AD186" s="7">
        <f>VLOOKUP(A:A,'[1]DÜNYA YILLAR İHRACAT MİKTARI'!A:F,5,0)</f>
        <v>13390</v>
      </c>
      <c r="AE186" s="7">
        <f>VLOOKUP(A:A,'[1]DÜNYA YILLAR İHRACATI'!A:G,5,0)</f>
        <v>8812</v>
      </c>
      <c r="AF186" s="7">
        <f>VLOOKUP(A:A,'[1]DÜNYA YILLAR İHRACAT MİKTARI'!A:F,6,0)</f>
        <v>14590</v>
      </c>
      <c r="AG186" s="7">
        <f>VLOOKUP(A:A,'[1]DÜNYA YILLAR İHRACATI'!A:G,6,0)</f>
        <v>9435</v>
      </c>
      <c r="AH186" s="7">
        <f>VLOOKUP(A:A,'[1]DÜNYA YILLAR İHRACATI'!A:G,7,0)</f>
        <v>7.0699046754425785</v>
      </c>
      <c r="AI186" s="7">
        <f>VLOOKUP(A:A,'[1]DÜNYA EXPORT TRADE INDC'!A:L,2,0)</f>
        <v>9435</v>
      </c>
      <c r="AJ186" s="7">
        <f>VLOOKUP(A:A,'[1]DÜNYA EXPORT TRADE INDC'!A:L,3,0)</f>
        <v>9361</v>
      </c>
      <c r="AK186" s="7">
        <f>VLOOKUP(A:A,'[1]DÜNYA EXPORT TRADE INDC'!A:L,4,0)</f>
        <v>14590</v>
      </c>
      <c r="AL186" s="7">
        <f>VLOOKUP(A:A,'[1]DÜNYA EXPORT TRADE INDC'!A:L,6,0)</f>
        <v>647</v>
      </c>
      <c r="AM186" s="7">
        <f>VLOOKUP(A:A,'[1]DÜNYA EXPORT TRADE INDC'!A:L,7,0)</f>
        <v>105</v>
      </c>
      <c r="AN186" s="7">
        <f>VLOOKUP(A:A,'[1]DÜNYA EXPORT TRADE INDC'!A:L,8,0)</f>
        <v>91</v>
      </c>
      <c r="AO186" s="7">
        <f>VLOOKUP(A:A,'[1]DÜNYA EXPORT TRADE INDC'!A:L,9,0)</f>
        <v>7</v>
      </c>
      <c r="AP186" s="7">
        <f>VLOOKUP(A:A,'[1]DÜNYA EXPORT TRADE INDC'!A:L,10,0)</f>
        <v>0.1</v>
      </c>
      <c r="AQ186" s="7">
        <f>VLOOKUP(A:A,'[1]DÜNYA EXPORT TRADE INDC'!A:L,11,0)</f>
        <v>840</v>
      </c>
      <c r="AR186" s="7">
        <f>VLOOKUP(A:A,'[1]DÜNYA EXPORT TRADE INDC'!A:L,12,0)</f>
        <v>1</v>
      </c>
      <c r="AS186" s="7" t="e">
        <f>VLOOKUP(A:A,'[1]TÜRKİYE YILLAR İHRACAT'!A:G,2,0)</f>
        <v>#N/A</v>
      </c>
      <c r="AT186" s="7" t="e">
        <f>VLOOKUP(A:A,'[1]TÜRKİYE YILLAR İHRACAT'!A:G,3,0)</f>
        <v>#N/A</v>
      </c>
      <c r="AU186" s="7" t="e">
        <f>VLOOKUP(A:A,'[1]TÜRKİYE YILLAR İHRACAT'!A:G,4,0)</f>
        <v>#N/A</v>
      </c>
      <c r="AV186" s="7" t="e">
        <f>VLOOKUP(A:A,'[1]TÜRKİYE YILLAR İHRACAT'!A:G,5,0)</f>
        <v>#N/A</v>
      </c>
      <c r="AW186" s="7" t="e">
        <f>VLOOKUP(A:A,'[1]TÜRKİYE YILLAR İHRACAT'!A:G,6,0)</f>
        <v>#N/A</v>
      </c>
      <c r="AX186" s="7" t="e">
        <f>VLOOKUP(A:A,'[1]TÜRKİYE YILLAR İHRACAT'!A:G,7,0)</f>
        <v>#N/A</v>
      </c>
    </row>
    <row r="187" spans="1:50" ht="31.5" x14ac:dyDescent="0.25">
      <c r="A187" s="4" t="s">
        <v>217</v>
      </c>
      <c r="B187" s="5">
        <f>VLOOKUP(A:A,'[1]DÜNYA YILLAR İTHALAT MİKTARI'!A:F,2,0)</f>
        <v>26</v>
      </c>
      <c r="C187" s="5">
        <v>59</v>
      </c>
      <c r="D187" s="5">
        <f>VLOOKUP(A:A,'[1]DÜNYA YILLAR İTHALAT MİKTARI'!A:F,3,0)</f>
        <v>47</v>
      </c>
      <c r="E187" s="5">
        <v>104</v>
      </c>
      <c r="F187" s="5">
        <f>VLOOKUP(A:A,'[1]DÜNYA YILLAR İTHALAT MİKTARI'!A:F,4,0)</f>
        <v>37</v>
      </c>
      <c r="G187" s="5">
        <v>81</v>
      </c>
      <c r="H187" s="5">
        <f>VLOOKUP(A:A,'[1]DÜNYA YILLAR İTHALAT MİKTARI'!A:F,5,0)</f>
        <v>23</v>
      </c>
      <c r="I187" s="5">
        <v>53</v>
      </c>
      <c r="J187" s="5">
        <f>VLOOKUP(A:A,'[1]DÜNYA YILLAR İTHALAT MİKTARI'!A:F,6,0)</f>
        <v>30</v>
      </c>
      <c r="K187" s="5">
        <v>66</v>
      </c>
      <c r="L187" s="6">
        <f t="shared" si="4"/>
        <v>24.528301886792452</v>
      </c>
      <c r="M187" s="6">
        <f>VLOOKUP($A:$A,'[1]DÜNYA IMPORT TRADE INDC'!$A:$L,2,0)</f>
        <v>66</v>
      </c>
      <c r="N187" s="6">
        <f>VLOOKUP($A:$A,'[1]DÜNYA IMPORT TRADE INDC'!$A:$L,3,0)</f>
        <v>-66</v>
      </c>
      <c r="O187" s="6">
        <f>VLOOKUP($A:$A,'[1]DÜNYA IMPORT TRADE INDC'!$A:$L,4,0)</f>
        <v>31</v>
      </c>
      <c r="P187" s="6">
        <f>VLOOKUP($A:$A,'[1]DÜNYA IMPORT TRADE INDC'!$A:$L,5,0)</f>
        <v>2129</v>
      </c>
      <c r="Q187" s="6">
        <f>VLOOKUP($A:$A,'[1]DÜNYA IMPORT TRADE INDC'!$A:$L,6,0)</f>
        <v>-5</v>
      </c>
      <c r="R187" s="6">
        <f>VLOOKUP($A:$A,'[1]DÜNYA IMPORT TRADE INDC'!$A:$L,7,0)</f>
        <v>4</v>
      </c>
      <c r="S187" s="6">
        <f>VLOOKUP($A:$A,'[1]DÜNYA IMPORT TRADE INDC'!$A:$L,8,0)</f>
        <v>32</v>
      </c>
      <c r="T187" s="6">
        <f t="shared" si="5"/>
        <v>6.0651368124857278E-4</v>
      </c>
      <c r="U187" s="6">
        <f>VLOOKUP($A:$A,'[1]DÜNYA IMPORT TRADE INDC'!$A:$L,10,0)</f>
        <v>0</v>
      </c>
      <c r="V187" s="7">
        <f>VLOOKUP($A:$A,'[1]DÜNYA IMPORT TRADE INDC'!$A:$L,11,0)</f>
        <v>1</v>
      </c>
      <c r="W187" s="6" t="str">
        <f>VLOOKUP($A:$A,'[1]DÜNYA IMPORT TRADE INDC'!$A:$L,12,0)</f>
        <v>...</v>
      </c>
      <c r="X187" s="7" t="e">
        <f>VLOOKUP(A:A,'[1]DÜNYA YILLAR İHRACAT MİKTARI'!A:F,2,0)</f>
        <v>#N/A</v>
      </c>
      <c r="Y187" s="7" t="e">
        <f>VLOOKUP(A:A,'[1]DÜNYA YILLAR İHRACATI'!A:G,2,0)</f>
        <v>#N/A</v>
      </c>
      <c r="Z187" s="7" t="e">
        <f>VLOOKUP(A:A,'[1]DÜNYA YILLAR İHRACAT MİKTARI'!A:F,3,0)</f>
        <v>#N/A</v>
      </c>
      <c r="AA187" s="7" t="e">
        <f>VLOOKUP(A:A,'[1]DÜNYA YILLAR İHRACATI'!A:G,3,0)</f>
        <v>#N/A</v>
      </c>
      <c r="AB187" s="7" t="e">
        <f>VLOOKUP(A:A,'[1]DÜNYA YILLAR İHRACAT MİKTARI'!A:F,4,0)</f>
        <v>#N/A</v>
      </c>
      <c r="AC187" s="7" t="e">
        <f>VLOOKUP(A:A,'[1]DÜNYA YILLAR İHRACATI'!A:G,4,0)</f>
        <v>#N/A</v>
      </c>
      <c r="AD187" s="7" t="e">
        <f>VLOOKUP(A:A,'[1]DÜNYA YILLAR İHRACAT MİKTARI'!A:F,5,0)</f>
        <v>#N/A</v>
      </c>
      <c r="AE187" s="7" t="e">
        <f>VLOOKUP(A:A,'[1]DÜNYA YILLAR İHRACATI'!A:G,5,0)</f>
        <v>#N/A</v>
      </c>
      <c r="AF187" s="7" t="e">
        <f>VLOOKUP(A:A,'[1]DÜNYA YILLAR İHRACAT MİKTARI'!A:F,6,0)</f>
        <v>#N/A</v>
      </c>
      <c r="AG187" s="7" t="e">
        <f>VLOOKUP(A:A,'[1]DÜNYA YILLAR İHRACATI'!A:G,6,0)</f>
        <v>#N/A</v>
      </c>
      <c r="AH187" s="7" t="e">
        <f>VLOOKUP(A:A,'[1]DÜNYA YILLAR İHRACATI'!A:G,7,0)</f>
        <v>#N/A</v>
      </c>
      <c r="AI187" s="7" t="e">
        <f>VLOOKUP(A:A,'[1]DÜNYA EXPORT TRADE INDC'!A:L,2,0)</f>
        <v>#N/A</v>
      </c>
      <c r="AJ187" s="7" t="e">
        <f>VLOOKUP(A:A,'[1]DÜNYA EXPORT TRADE INDC'!A:L,3,0)</f>
        <v>#N/A</v>
      </c>
      <c r="AK187" s="7" t="e">
        <f>VLOOKUP(A:A,'[1]DÜNYA EXPORT TRADE INDC'!A:L,4,0)</f>
        <v>#N/A</v>
      </c>
      <c r="AL187" s="7" t="e">
        <f>VLOOKUP(A:A,'[1]DÜNYA EXPORT TRADE INDC'!A:L,6,0)</f>
        <v>#N/A</v>
      </c>
      <c r="AM187" s="7" t="e">
        <f>VLOOKUP(A:A,'[1]DÜNYA EXPORT TRADE INDC'!A:L,7,0)</f>
        <v>#N/A</v>
      </c>
      <c r="AN187" s="7" t="e">
        <f>VLOOKUP(A:A,'[1]DÜNYA EXPORT TRADE INDC'!A:L,8,0)</f>
        <v>#N/A</v>
      </c>
      <c r="AO187" s="7" t="e">
        <f>VLOOKUP(A:A,'[1]DÜNYA EXPORT TRADE INDC'!A:L,9,0)</f>
        <v>#N/A</v>
      </c>
      <c r="AP187" s="7" t="e">
        <f>VLOOKUP(A:A,'[1]DÜNYA EXPORT TRADE INDC'!A:L,10,0)</f>
        <v>#N/A</v>
      </c>
      <c r="AQ187" s="7" t="e">
        <f>VLOOKUP(A:A,'[1]DÜNYA EXPORT TRADE INDC'!A:L,11,0)</f>
        <v>#N/A</v>
      </c>
      <c r="AR187" s="7" t="e">
        <f>VLOOKUP(A:A,'[1]DÜNYA EXPORT TRADE INDC'!A:L,12,0)</f>
        <v>#N/A</v>
      </c>
      <c r="AS187" s="7" t="e">
        <f>VLOOKUP(A:A,'[1]TÜRKİYE YILLAR İHRACAT'!A:G,2,0)</f>
        <v>#N/A</v>
      </c>
      <c r="AT187" s="7" t="e">
        <f>VLOOKUP(A:A,'[1]TÜRKİYE YILLAR İHRACAT'!A:G,3,0)</f>
        <v>#N/A</v>
      </c>
      <c r="AU187" s="7" t="e">
        <f>VLOOKUP(A:A,'[1]TÜRKİYE YILLAR İHRACAT'!A:G,4,0)</f>
        <v>#N/A</v>
      </c>
      <c r="AV187" s="7" t="e">
        <f>VLOOKUP(A:A,'[1]TÜRKİYE YILLAR İHRACAT'!A:G,5,0)</f>
        <v>#N/A</v>
      </c>
      <c r="AW187" s="7" t="e">
        <f>VLOOKUP(A:A,'[1]TÜRKİYE YILLAR İHRACAT'!A:G,6,0)</f>
        <v>#N/A</v>
      </c>
      <c r="AX187" s="7" t="e">
        <f>VLOOKUP(A:A,'[1]TÜRKİYE YILLAR İHRACAT'!A:G,7,0)</f>
        <v>#N/A</v>
      </c>
    </row>
    <row r="188" spans="1:50" x14ac:dyDescent="0.25">
      <c r="A188" s="8" t="s">
        <v>218</v>
      </c>
      <c r="B188" s="5">
        <f>VLOOKUP(A:A,'[1]DÜNYA YILLAR İTHALAT MİKTARI'!A:F,2,0)</f>
        <v>17</v>
      </c>
      <c r="C188" s="5">
        <v>46</v>
      </c>
      <c r="D188" s="5">
        <f>VLOOKUP(A:A,'[1]DÜNYA YILLAR İTHALAT MİKTARI'!A:F,3,0)</f>
        <v>0</v>
      </c>
      <c r="E188" s="5">
        <v>103</v>
      </c>
      <c r="F188" s="5">
        <f>VLOOKUP(A:A,'[1]DÜNYA YILLAR İTHALAT MİKTARI'!A:F,4,0)</f>
        <v>0</v>
      </c>
      <c r="G188" s="5">
        <v>65</v>
      </c>
      <c r="H188" s="5">
        <f>VLOOKUP(A:A,'[1]DÜNYA YILLAR İTHALAT MİKTARI'!A:F,5,0)</f>
        <v>23</v>
      </c>
      <c r="I188" s="5">
        <v>67</v>
      </c>
      <c r="J188" s="5" t="s">
        <v>274</v>
      </c>
      <c r="K188" s="5">
        <v>55</v>
      </c>
      <c r="L188" s="6">
        <f t="shared" si="4"/>
        <v>-17.910447761194028</v>
      </c>
      <c r="M188" s="6">
        <f>VLOOKUP($A:$A,'[1]DÜNYA IMPORT TRADE INDC'!$A:$L,2,0)</f>
        <v>55</v>
      </c>
      <c r="N188" s="6">
        <f>VLOOKUP($A:$A,'[1]DÜNYA IMPORT TRADE INDC'!$A:$L,3,0)</f>
        <v>-55</v>
      </c>
      <c r="O188" s="6">
        <f>VLOOKUP($A:$A,'[1]DÜNYA IMPORT TRADE INDC'!$A:$L,4,0)</f>
        <v>0</v>
      </c>
      <c r="P188" s="6">
        <f>VLOOKUP($A:$A,'[1]DÜNYA IMPORT TRADE INDC'!$A:$L,5,0)</f>
        <v>0</v>
      </c>
      <c r="Q188" s="6">
        <f>VLOOKUP($A:$A,'[1]DÜNYA IMPORT TRADE INDC'!$A:$L,6,0)</f>
        <v>-1</v>
      </c>
      <c r="R188" s="6">
        <f>VLOOKUP($A:$A,'[1]DÜNYA IMPORT TRADE INDC'!$A:$L,7,0)</f>
        <v>8</v>
      </c>
      <c r="S188" s="6">
        <f>VLOOKUP($A:$A,'[1]DÜNYA IMPORT TRADE INDC'!$A:$L,8,0)</f>
        <v>-18</v>
      </c>
      <c r="T188" s="6">
        <f t="shared" si="5"/>
        <v>5.0542806770714397E-4</v>
      </c>
      <c r="U188" s="6">
        <f>VLOOKUP($A:$A,'[1]DÜNYA IMPORT TRADE INDC'!$A:$L,10,0)</f>
        <v>528</v>
      </c>
      <c r="V188" s="7" t="str">
        <f>VLOOKUP($A:$A,'[1]DÜNYA IMPORT TRADE INDC'!$A:$L,11,0)</f>
        <v>0.86</v>
      </c>
      <c r="W188" s="6" t="str">
        <f>VLOOKUP($A:$A,'[1]DÜNYA IMPORT TRADE INDC'!$A:$L,12,0)</f>
        <v>...</v>
      </c>
      <c r="X188" s="7" t="e">
        <f>VLOOKUP(A:A,'[1]DÜNYA YILLAR İHRACAT MİKTARI'!A:F,2,0)</f>
        <v>#N/A</v>
      </c>
      <c r="Y188" s="7" t="e">
        <f>VLOOKUP(A:A,'[1]DÜNYA YILLAR İHRACATI'!A:G,2,0)</f>
        <v>#N/A</v>
      </c>
      <c r="Z188" s="7" t="e">
        <f>VLOOKUP(A:A,'[1]DÜNYA YILLAR İHRACAT MİKTARI'!A:F,3,0)</f>
        <v>#N/A</v>
      </c>
      <c r="AA188" s="7" t="e">
        <f>VLOOKUP(A:A,'[1]DÜNYA YILLAR İHRACATI'!A:G,3,0)</f>
        <v>#N/A</v>
      </c>
      <c r="AB188" s="7" t="e">
        <f>VLOOKUP(A:A,'[1]DÜNYA YILLAR İHRACAT MİKTARI'!A:F,4,0)</f>
        <v>#N/A</v>
      </c>
      <c r="AC188" s="7" t="e">
        <f>VLOOKUP(A:A,'[1]DÜNYA YILLAR İHRACATI'!A:G,4,0)</f>
        <v>#N/A</v>
      </c>
      <c r="AD188" s="7" t="e">
        <f>VLOOKUP(A:A,'[1]DÜNYA YILLAR İHRACAT MİKTARI'!A:F,5,0)</f>
        <v>#N/A</v>
      </c>
      <c r="AE188" s="7" t="e">
        <f>VLOOKUP(A:A,'[1]DÜNYA YILLAR İHRACATI'!A:G,5,0)</f>
        <v>#N/A</v>
      </c>
      <c r="AF188" s="7" t="e">
        <f>VLOOKUP(A:A,'[1]DÜNYA YILLAR İHRACAT MİKTARI'!A:F,6,0)</f>
        <v>#N/A</v>
      </c>
      <c r="AG188" s="7" t="e">
        <f>VLOOKUP(A:A,'[1]DÜNYA YILLAR İHRACATI'!A:G,6,0)</f>
        <v>#N/A</v>
      </c>
      <c r="AH188" s="7" t="e">
        <f>VLOOKUP(A:A,'[1]DÜNYA YILLAR İHRACATI'!A:G,7,0)</f>
        <v>#N/A</v>
      </c>
      <c r="AI188" s="7" t="e">
        <f>VLOOKUP(A:A,'[1]DÜNYA EXPORT TRADE INDC'!A:L,2,0)</f>
        <v>#N/A</v>
      </c>
      <c r="AJ188" s="7" t="e">
        <f>VLOOKUP(A:A,'[1]DÜNYA EXPORT TRADE INDC'!A:L,3,0)</f>
        <v>#N/A</v>
      </c>
      <c r="AK188" s="7" t="e">
        <f>VLOOKUP(A:A,'[1]DÜNYA EXPORT TRADE INDC'!A:L,4,0)</f>
        <v>#N/A</v>
      </c>
      <c r="AL188" s="7" t="e">
        <f>VLOOKUP(A:A,'[1]DÜNYA EXPORT TRADE INDC'!A:L,6,0)</f>
        <v>#N/A</v>
      </c>
      <c r="AM188" s="7" t="e">
        <f>VLOOKUP(A:A,'[1]DÜNYA EXPORT TRADE INDC'!A:L,7,0)</f>
        <v>#N/A</v>
      </c>
      <c r="AN188" s="7" t="e">
        <f>VLOOKUP(A:A,'[1]DÜNYA EXPORT TRADE INDC'!A:L,8,0)</f>
        <v>#N/A</v>
      </c>
      <c r="AO188" s="7" t="e">
        <f>VLOOKUP(A:A,'[1]DÜNYA EXPORT TRADE INDC'!A:L,9,0)</f>
        <v>#N/A</v>
      </c>
      <c r="AP188" s="7" t="e">
        <f>VLOOKUP(A:A,'[1]DÜNYA EXPORT TRADE INDC'!A:L,10,0)</f>
        <v>#N/A</v>
      </c>
      <c r="AQ188" s="7" t="e">
        <f>VLOOKUP(A:A,'[1]DÜNYA EXPORT TRADE INDC'!A:L,11,0)</f>
        <v>#N/A</v>
      </c>
      <c r="AR188" s="7" t="e">
        <f>VLOOKUP(A:A,'[1]DÜNYA EXPORT TRADE INDC'!A:L,12,0)</f>
        <v>#N/A</v>
      </c>
      <c r="AS188" s="7" t="e">
        <f>VLOOKUP(A:A,'[1]TÜRKİYE YILLAR İHRACAT'!A:G,2,0)</f>
        <v>#N/A</v>
      </c>
      <c r="AT188" s="7" t="e">
        <f>VLOOKUP(A:A,'[1]TÜRKİYE YILLAR İHRACAT'!A:G,3,0)</f>
        <v>#N/A</v>
      </c>
      <c r="AU188" s="7" t="e">
        <f>VLOOKUP(A:A,'[1]TÜRKİYE YILLAR İHRACAT'!A:G,4,0)</f>
        <v>#N/A</v>
      </c>
      <c r="AV188" s="7" t="e">
        <f>VLOOKUP(A:A,'[1]TÜRKİYE YILLAR İHRACAT'!A:G,5,0)</f>
        <v>#N/A</v>
      </c>
      <c r="AW188" s="7" t="e">
        <f>VLOOKUP(A:A,'[1]TÜRKİYE YILLAR İHRACAT'!A:G,6,0)</f>
        <v>#N/A</v>
      </c>
      <c r="AX188" s="7" t="e">
        <f>VLOOKUP(A:A,'[1]TÜRKİYE YILLAR İHRACAT'!A:G,7,0)</f>
        <v>#N/A</v>
      </c>
    </row>
    <row r="189" spans="1:50" x14ac:dyDescent="0.25">
      <c r="A189" s="4" t="s">
        <v>219</v>
      </c>
      <c r="B189" s="5">
        <f>VLOOKUP(A:A,'[1]DÜNYA YILLAR İTHALAT MİKTARI'!A:F,2,0)</f>
        <v>296</v>
      </c>
      <c r="C189" s="5">
        <v>102</v>
      </c>
      <c r="D189" s="5">
        <f>VLOOKUP(A:A,'[1]DÜNYA YILLAR İTHALAT MİKTARI'!A:F,3,0)</f>
        <v>197</v>
      </c>
      <c r="E189" s="5">
        <v>59</v>
      </c>
      <c r="F189" s="5">
        <f>VLOOKUP(A:A,'[1]DÜNYA YILLAR İTHALAT MİKTARI'!A:F,4,0)</f>
        <v>25</v>
      </c>
      <c r="G189" s="5">
        <v>13</v>
      </c>
      <c r="H189" s="5">
        <f>VLOOKUP(A:A,'[1]DÜNYA YILLAR İTHALAT MİKTARI'!A:F,5,0)</f>
        <v>511</v>
      </c>
      <c r="I189" s="5">
        <v>92</v>
      </c>
      <c r="J189" s="5">
        <f>VLOOKUP(A:A,'[1]DÜNYA YILLAR İTHALAT MİKTARI'!A:F,6,0)</f>
        <v>379</v>
      </c>
      <c r="K189" s="5">
        <v>53</v>
      </c>
      <c r="L189" s="6">
        <f t="shared" si="4"/>
        <v>-42.391304347826086</v>
      </c>
      <c r="M189" s="6">
        <f>VLOOKUP($A:$A,'[1]DÜNYA IMPORT TRADE INDC'!$A:$L,2,0)</f>
        <v>53</v>
      </c>
      <c r="N189" s="6">
        <f>VLOOKUP($A:$A,'[1]DÜNYA IMPORT TRADE INDC'!$A:$L,3,0)</f>
        <v>-6</v>
      </c>
      <c r="O189" s="6">
        <f>VLOOKUP($A:$A,'[1]DÜNYA IMPORT TRADE INDC'!$A:$L,4,0)</f>
        <v>379</v>
      </c>
      <c r="P189" s="6">
        <f>VLOOKUP($A:$A,'[1]DÜNYA IMPORT TRADE INDC'!$A:$L,5,0)</f>
        <v>140</v>
      </c>
      <c r="Q189" s="6">
        <f>VLOOKUP($A:$A,'[1]DÜNYA IMPORT TRADE INDC'!$A:$L,6,0)</f>
        <v>-8</v>
      </c>
      <c r="R189" s="6">
        <f>VLOOKUP($A:$A,'[1]DÜNYA IMPORT TRADE INDC'!$A:$L,7,0)</f>
        <v>16</v>
      </c>
      <c r="S189" s="6">
        <f>VLOOKUP($A:$A,'[1]DÜNYA IMPORT TRADE INDC'!$A:$L,8,0)</f>
        <v>-42</v>
      </c>
      <c r="T189" s="6">
        <f t="shared" si="5"/>
        <v>4.8704886524506599E-4</v>
      </c>
      <c r="U189" s="6">
        <f>VLOOKUP($A:$A,'[1]DÜNYA IMPORT TRADE INDC'!$A:$L,10,0)</f>
        <v>3440</v>
      </c>
      <c r="V189" s="7" t="str">
        <f>VLOOKUP($A:$A,'[1]DÜNYA IMPORT TRADE INDC'!$A:$L,11,0)</f>
        <v>0.36</v>
      </c>
      <c r="W189" s="6">
        <f>VLOOKUP($A:$A,'[1]DÜNYA IMPORT TRADE INDC'!$A:$L,12,0)</f>
        <v>42472</v>
      </c>
      <c r="X189" s="7">
        <f>VLOOKUP(A:A,'[1]DÜNYA YILLAR İHRACAT MİKTARI'!A:F,2,0)</f>
        <v>1437</v>
      </c>
      <c r="Y189" s="7">
        <f>VLOOKUP(A:A,'[1]DÜNYA YILLAR İHRACATI'!A:G,2,0)</f>
        <v>1062</v>
      </c>
      <c r="Z189" s="7">
        <f>VLOOKUP(A:A,'[1]DÜNYA YILLAR İHRACAT MİKTARI'!A:F,3,0)</f>
        <v>0</v>
      </c>
      <c r="AA189" s="7">
        <f>VLOOKUP(A:A,'[1]DÜNYA YILLAR İHRACATI'!A:G,3,0)</f>
        <v>0</v>
      </c>
      <c r="AB189" s="7">
        <f>VLOOKUP(A:A,'[1]DÜNYA YILLAR İHRACAT MİKTARI'!A:F,4,0)</f>
        <v>242</v>
      </c>
      <c r="AC189" s="7">
        <f>VLOOKUP(A:A,'[1]DÜNYA YILLAR İHRACATI'!A:G,4,0)</f>
        <v>68</v>
      </c>
      <c r="AD189" s="7">
        <f>VLOOKUP(A:A,'[1]DÜNYA YILLAR İHRACAT MİKTARI'!A:F,5,0)</f>
        <v>0</v>
      </c>
      <c r="AE189" s="7">
        <f>VLOOKUP(A:A,'[1]DÜNYA YILLAR İHRACATI'!A:G,5,0)</f>
        <v>0</v>
      </c>
      <c r="AF189" s="7">
        <f>VLOOKUP(A:A,'[1]DÜNYA YILLAR İHRACAT MİKTARI'!A:F,6,0)</f>
        <v>19</v>
      </c>
      <c r="AG189" s="7">
        <f>VLOOKUP(A:A,'[1]DÜNYA YILLAR İHRACATI'!A:G,6,0)</f>
        <v>47</v>
      </c>
      <c r="AH189" s="7" t="e">
        <f>VLOOKUP(A:A,'[1]DÜNYA YILLAR İHRACATI'!A:G,7,0)</f>
        <v>#DIV/0!</v>
      </c>
      <c r="AI189" s="7">
        <f>VLOOKUP(A:A,'[1]DÜNYA EXPORT TRADE INDC'!A:L,2,0)</f>
        <v>47</v>
      </c>
      <c r="AJ189" s="7">
        <f>VLOOKUP(A:A,'[1]DÜNYA EXPORT TRADE INDC'!A:L,3,0)</f>
        <v>-6</v>
      </c>
      <c r="AK189" s="7">
        <f>VLOOKUP(A:A,'[1]DÜNYA EXPORT TRADE INDC'!A:L,4,0)</f>
        <v>19</v>
      </c>
      <c r="AL189" s="7">
        <f>VLOOKUP(A:A,'[1]DÜNYA EXPORT TRADE INDC'!A:L,6,0)</f>
        <v>2474</v>
      </c>
      <c r="AM189" s="7">
        <f>VLOOKUP(A:A,'[1]DÜNYA EXPORT TRADE INDC'!A:L,7,0)</f>
        <v>-46</v>
      </c>
      <c r="AN189" s="7">
        <f>VLOOKUP(A:A,'[1]DÜNYA EXPORT TRADE INDC'!A:L,8,0)</f>
        <v>-66</v>
      </c>
      <c r="AO189" s="7">
        <f>VLOOKUP(A:A,'[1]DÜNYA EXPORT TRADE INDC'!A:L,9,0)</f>
        <v>0</v>
      </c>
      <c r="AP189" s="7">
        <f>VLOOKUP(A:A,'[1]DÜNYA EXPORT TRADE INDC'!A:L,10,0)</f>
        <v>0</v>
      </c>
      <c r="AQ189" s="7">
        <f>VLOOKUP(A:A,'[1]DÜNYA EXPORT TRADE INDC'!A:L,11,0)</f>
        <v>4381</v>
      </c>
      <c r="AR189" s="7">
        <f>VLOOKUP(A:A,'[1]DÜNYA EXPORT TRADE INDC'!A:L,12,0)</f>
        <v>1</v>
      </c>
      <c r="AS189" s="7">
        <f>VLOOKUP(A:A,'[1]TÜRKİYE YILLAR İHRACAT'!A:G,2,0)</f>
        <v>0</v>
      </c>
      <c r="AT189" s="7">
        <f>VLOOKUP(A:A,'[1]TÜRKİYE YILLAR İHRACAT'!A:G,3,0)</f>
        <v>739</v>
      </c>
      <c r="AU189" s="7">
        <f>VLOOKUP(A:A,'[1]TÜRKİYE YILLAR İHRACAT'!A:G,4,0)</f>
        <v>257</v>
      </c>
      <c r="AV189" s="7">
        <f>VLOOKUP(A:A,'[1]TÜRKİYE YILLAR İHRACAT'!A:G,5,0)</f>
        <v>309</v>
      </c>
      <c r="AW189" s="7">
        <f>VLOOKUP(A:A,'[1]TÜRKİYE YILLAR İHRACAT'!A:G,6,0)</f>
        <v>1304</v>
      </c>
      <c r="AX189" s="7">
        <f>VLOOKUP(A:A,'[1]TÜRKİYE YILLAR İHRACAT'!A:G,7,0)</f>
        <v>322.00647249190939</v>
      </c>
    </row>
    <row r="190" spans="1:50" x14ac:dyDescent="0.25">
      <c r="A190" s="8" t="s">
        <v>220</v>
      </c>
      <c r="B190" s="5">
        <f>VLOOKUP(A:A,'[1]DÜNYA YILLAR İTHALAT MİKTARI'!A:F,2,0)</f>
        <v>1479</v>
      </c>
      <c r="C190" s="5">
        <v>824</v>
      </c>
      <c r="D190" s="5">
        <f>VLOOKUP(A:A,'[1]DÜNYA YILLAR İTHALAT MİKTARI'!A:F,3,0)</f>
        <v>1687</v>
      </c>
      <c r="E190" s="5">
        <v>1725</v>
      </c>
      <c r="F190" s="5">
        <f>VLOOKUP(A:A,'[1]DÜNYA YILLAR İTHALAT MİKTARI'!A:F,4,0)</f>
        <v>1548</v>
      </c>
      <c r="G190" s="5">
        <v>1545</v>
      </c>
      <c r="H190" s="5">
        <f>VLOOKUP(A:A,'[1]DÜNYA YILLAR İTHALAT MİKTARI'!A:F,5,0)</f>
        <v>514</v>
      </c>
      <c r="I190" s="5">
        <v>302</v>
      </c>
      <c r="J190" s="5">
        <f>VLOOKUP(A:A,'[1]DÜNYA YILLAR İTHALAT MİKTARI'!A:F,6,0)</f>
        <v>30</v>
      </c>
      <c r="K190" s="5">
        <v>44</v>
      </c>
      <c r="L190" s="6">
        <f t="shared" si="4"/>
        <v>-85.430463576158942</v>
      </c>
      <c r="M190" s="6">
        <f>VLOOKUP($A:$A,'[1]DÜNYA IMPORT TRADE INDC'!$A:$L,2,0)</f>
        <v>44</v>
      </c>
      <c r="N190" s="6">
        <f>VLOOKUP($A:$A,'[1]DÜNYA IMPORT TRADE INDC'!$A:$L,3,0)</f>
        <v>-44</v>
      </c>
      <c r="O190" s="6">
        <f>VLOOKUP($A:$A,'[1]DÜNYA IMPORT TRADE INDC'!$A:$L,4,0)</f>
        <v>30</v>
      </c>
      <c r="P190" s="6">
        <f>VLOOKUP($A:$A,'[1]DÜNYA IMPORT TRADE INDC'!$A:$L,5,0)</f>
        <v>1467</v>
      </c>
      <c r="Q190" s="6">
        <f>VLOOKUP($A:$A,'[1]DÜNYA IMPORT TRADE INDC'!$A:$L,6,0)</f>
        <v>-54</v>
      </c>
      <c r="R190" s="6">
        <f>VLOOKUP($A:$A,'[1]DÜNYA IMPORT TRADE INDC'!$A:$L,7,0)</f>
        <v>-1</v>
      </c>
      <c r="S190" s="6">
        <f>VLOOKUP($A:$A,'[1]DÜNYA IMPORT TRADE INDC'!$A:$L,8,0)</f>
        <v>-81</v>
      </c>
      <c r="T190" s="6">
        <f t="shared" si="5"/>
        <v>4.0434245416571521E-4</v>
      </c>
      <c r="U190" s="6">
        <f>VLOOKUP($A:$A,'[1]DÜNYA IMPORT TRADE INDC'!$A:$L,10,0)</f>
        <v>3084</v>
      </c>
      <c r="V190" s="7">
        <f>VLOOKUP($A:$A,'[1]DÜNYA IMPORT TRADE INDC'!$A:$L,11,0)</f>
        <v>1</v>
      </c>
      <c r="W190" s="6" t="str">
        <f>VLOOKUP($A:$A,'[1]DÜNYA IMPORT TRADE INDC'!$A:$L,12,0)</f>
        <v>...</v>
      </c>
      <c r="X190" s="7">
        <f>VLOOKUP(A:A,'[1]DÜNYA YILLAR İHRACAT MİKTARI'!A:F,2,0)</f>
        <v>180</v>
      </c>
      <c r="Y190" s="7">
        <f>VLOOKUP(A:A,'[1]DÜNYA YILLAR İHRACATI'!A:G,2,0)</f>
        <v>92</v>
      </c>
      <c r="Z190" s="7">
        <f>VLOOKUP(A:A,'[1]DÜNYA YILLAR İHRACAT MİKTARI'!A:F,3,0)</f>
        <v>130</v>
      </c>
      <c r="AA190" s="7">
        <f>VLOOKUP(A:A,'[1]DÜNYA YILLAR İHRACATI'!A:G,3,0)</f>
        <v>67</v>
      </c>
      <c r="AB190" s="7">
        <f>VLOOKUP(A:A,'[1]DÜNYA YILLAR İHRACAT MİKTARI'!A:F,4,0)</f>
        <v>0</v>
      </c>
      <c r="AC190" s="7">
        <f>VLOOKUP(A:A,'[1]DÜNYA YILLAR İHRACATI'!A:G,4,0)</f>
        <v>0</v>
      </c>
      <c r="AD190" s="7">
        <f>VLOOKUP(A:A,'[1]DÜNYA YILLAR İHRACAT MİKTARI'!A:F,5,0)</f>
        <v>0</v>
      </c>
      <c r="AE190" s="7">
        <f>VLOOKUP(A:A,'[1]DÜNYA YILLAR İHRACATI'!A:G,5,0)</f>
        <v>0</v>
      </c>
      <c r="AF190" s="7">
        <f>VLOOKUP(A:A,'[1]DÜNYA YILLAR İHRACAT MİKTARI'!A:F,6,0)</f>
        <v>0</v>
      </c>
      <c r="AG190" s="7">
        <f>VLOOKUP(A:A,'[1]DÜNYA YILLAR İHRACATI'!A:G,6,0)</f>
        <v>0</v>
      </c>
      <c r="AH190" s="7" t="e">
        <f>VLOOKUP(A:A,'[1]DÜNYA YILLAR İHRACATI'!A:G,7,0)</f>
        <v>#DIV/0!</v>
      </c>
      <c r="AI190" s="7" t="e">
        <f>VLOOKUP(A:A,'[1]DÜNYA EXPORT TRADE INDC'!A:L,2,0)</f>
        <v>#N/A</v>
      </c>
      <c r="AJ190" s="7" t="e">
        <f>VLOOKUP(A:A,'[1]DÜNYA EXPORT TRADE INDC'!A:L,3,0)</f>
        <v>#N/A</v>
      </c>
      <c r="AK190" s="7" t="e">
        <f>VLOOKUP(A:A,'[1]DÜNYA EXPORT TRADE INDC'!A:L,4,0)</f>
        <v>#N/A</v>
      </c>
      <c r="AL190" s="7" t="e">
        <f>VLOOKUP(A:A,'[1]DÜNYA EXPORT TRADE INDC'!A:L,6,0)</f>
        <v>#N/A</v>
      </c>
      <c r="AM190" s="7" t="e">
        <f>VLOOKUP(A:A,'[1]DÜNYA EXPORT TRADE INDC'!A:L,7,0)</f>
        <v>#N/A</v>
      </c>
      <c r="AN190" s="7" t="e">
        <f>VLOOKUP(A:A,'[1]DÜNYA EXPORT TRADE INDC'!A:L,8,0)</f>
        <v>#N/A</v>
      </c>
      <c r="AO190" s="7" t="e">
        <f>VLOOKUP(A:A,'[1]DÜNYA EXPORT TRADE INDC'!A:L,9,0)</f>
        <v>#N/A</v>
      </c>
      <c r="AP190" s="7" t="e">
        <f>VLOOKUP(A:A,'[1]DÜNYA EXPORT TRADE INDC'!A:L,10,0)</f>
        <v>#N/A</v>
      </c>
      <c r="AQ190" s="7" t="e">
        <f>VLOOKUP(A:A,'[1]DÜNYA EXPORT TRADE INDC'!A:L,11,0)</f>
        <v>#N/A</v>
      </c>
      <c r="AR190" s="7" t="e">
        <f>VLOOKUP(A:A,'[1]DÜNYA EXPORT TRADE INDC'!A:L,12,0)</f>
        <v>#N/A</v>
      </c>
      <c r="AS190" s="7">
        <f>VLOOKUP(A:A,'[1]TÜRKİYE YILLAR İHRACAT'!A:G,2,0)</f>
        <v>44</v>
      </c>
      <c r="AT190" s="7">
        <f>VLOOKUP(A:A,'[1]TÜRKİYE YILLAR İHRACAT'!A:G,3,0)</f>
        <v>0</v>
      </c>
      <c r="AU190" s="7">
        <f>VLOOKUP(A:A,'[1]TÜRKİYE YILLAR İHRACAT'!A:G,4,0)</f>
        <v>54</v>
      </c>
      <c r="AV190" s="7">
        <f>VLOOKUP(A:A,'[1]TÜRKİYE YILLAR İHRACAT'!A:G,5,0)</f>
        <v>145</v>
      </c>
      <c r="AW190" s="7">
        <f>VLOOKUP(A:A,'[1]TÜRKİYE YILLAR İHRACAT'!A:G,6,0)</f>
        <v>0</v>
      </c>
      <c r="AX190" s="7">
        <f>VLOOKUP(A:A,'[1]TÜRKİYE YILLAR İHRACAT'!A:G,7,0)</f>
        <v>-100</v>
      </c>
    </row>
    <row r="191" spans="1:50" ht="31.5" x14ac:dyDescent="0.25">
      <c r="A191" s="4" t="s">
        <v>221</v>
      </c>
      <c r="B191" s="5">
        <f>VLOOKUP(A:A,'[1]DÜNYA YILLAR İTHALAT MİKTARI'!A:F,2,0)</f>
        <v>256</v>
      </c>
      <c r="C191" s="5">
        <v>70</v>
      </c>
      <c r="D191" s="5">
        <f>VLOOKUP(A:A,'[1]DÜNYA YILLAR İTHALAT MİKTARI'!A:F,3,0)</f>
        <v>8</v>
      </c>
      <c r="E191" s="5">
        <v>10</v>
      </c>
      <c r="F191" s="5">
        <f>VLOOKUP(A:A,'[1]DÜNYA YILLAR İTHALAT MİKTARI'!A:F,4,0)</f>
        <v>12</v>
      </c>
      <c r="G191" s="5">
        <v>19</v>
      </c>
      <c r="H191" s="5">
        <f>VLOOKUP(A:A,'[1]DÜNYA YILLAR İTHALAT MİKTARI'!A:F,5,0)</f>
        <v>9</v>
      </c>
      <c r="I191" s="5">
        <v>14</v>
      </c>
      <c r="J191" s="5">
        <f>VLOOKUP(A:A,'[1]DÜNYA YILLAR İTHALAT MİKTARI'!A:F,6,0)</f>
        <v>48</v>
      </c>
      <c r="K191" s="5">
        <v>44</v>
      </c>
      <c r="L191" s="6">
        <f t="shared" si="4"/>
        <v>214.28571428571428</v>
      </c>
      <c r="M191" s="6">
        <f>VLOOKUP($A:$A,'[1]DÜNYA IMPORT TRADE INDC'!$A:$L,2,0)</f>
        <v>44</v>
      </c>
      <c r="N191" s="6">
        <f>VLOOKUP($A:$A,'[1]DÜNYA IMPORT TRADE INDC'!$A:$L,3,0)</f>
        <v>-44</v>
      </c>
      <c r="O191" s="6">
        <f>VLOOKUP($A:$A,'[1]DÜNYA IMPORT TRADE INDC'!$A:$L,4,0)</f>
        <v>48</v>
      </c>
      <c r="P191" s="6">
        <f>VLOOKUP($A:$A,'[1]DÜNYA IMPORT TRADE INDC'!$A:$L,5,0)</f>
        <v>917</v>
      </c>
      <c r="Q191" s="6">
        <f>VLOOKUP($A:$A,'[1]DÜNYA IMPORT TRADE INDC'!$A:$L,6,0)</f>
        <v>-6</v>
      </c>
      <c r="R191" s="6">
        <f>VLOOKUP($A:$A,'[1]DÜNYA IMPORT TRADE INDC'!$A:$L,7,0)</f>
        <v>0</v>
      </c>
      <c r="S191" s="6">
        <f>VLOOKUP($A:$A,'[1]DÜNYA IMPORT TRADE INDC'!$A:$L,8,0)</f>
        <v>214</v>
      </c>
      <c r="T191" s="6">
        <f t="shared" si="5"/>
        <v>4.0434245416571521E-4</v>
      </c>
      <c r="U191" s="6">
        <f>VLOOKUP($A:$A,'[1]DÜNYA IMPORT TRADE INDC'!$A:$L,10,0)</f>
        <v>3560</v>
      </c>
      <c r="V191" s="7" t="str">
        <f>VLOOKUP($A:$A,'[1]DÜNYA IMPORT TRADE INDC'!$A:$L,11,0)</f>
        <v>0.67</v>
      </c>
      <c r="W191" s="6" t="str">
        <f>VLOOKUP($A:$A,'[1]DÜNYA IMPORT TRADE INDC'!$A:$L,12,0)</f>
        <v>...</v>
      </c>
      <c r="X191" s="7">
        <f>VLOOKUP(A:A,'[1]DÜNYA YILLAR İHRACAT MİKTARI'!A:F,2,0)</f>
        <v>5</v>
      </c>
      <c r="Y191" s="7">
        <f>VLOOKUP(A:A,'[1]DÜNYA YILLAR İHRACATI'!A:G,2,0)</f>
        <v>3</v>
      </c>
      <c r="Z191" s="7">
        <f>VLOOKUP(A:A,'[1]DÜNYA YILLAR İHRACAT MİKTARI'!A:F,3,0)</f>
        <v>0</v>
      </c>
      <c r="AA191" s="7">
        <f>VLOOKUP(A:A,'[1]DÜNYA YILLAR İHRACATI'!A:G,3,0)</f>
        <v>0</v>
      </c>
      <c r="AB191" s="7">
        <f>VLOOKUP(A:A,'[1]DÜNYA YILLAR İHRACAT MİKTARI'!A:F,4,0)</f>
        <v>0</v>
      </c>
      <c r="AC191" s="7">
        <f>VLOOKUP(A:A,'[1]DÜNYA YILLAR İHRACATI'!A:G,4,0)</f>
        <v>0</v>
      </c>
      <c r="AD191" s="7">
        <f>VLOOKUP(A:A,'[1]DÜNYA YILLAR İHRACAT MİKTARI'!A:F,5,0)</f>
        <v>266</v>
      </c>
      <c r="AE191" s="7">
        <f>VLOOKUP(A:A,'[1]DÜNYA YILLAR İHRACATI'!A:G,5,0)</f>
        <v>109</v>
      </c>
      <c r="AF191" s="7">
        <f>VLOOKUP(A:A,'[1]DÜNYA YILLAR İHRACAT MİKTARI'!A:F,6,0)</f>
        <v>0</v>
      </c>
      <c r="AG191" s="7">
        <f>VLOOKUP(A:A,'[1]DÜNYA YILLAR İHRACATI'!A:G,6,0)</f>
        <v>0</v>
      </c>
      <c r="AH191" s="7">
        <f>VLOOKUP(A:A,'[1]DÜNYA YILLAR İHRACATI'!A:G,7,0)</f>
        <v>-100</v>
      </c>
      <c r="AI191" s="7" t="e">
        <f>VLOOKUP(A:A,'[1]DÜNYA EXPORT TRADE INDC'!A:L,2,0)</f>
        <v>#N/A</v>
      </c>
      <c r="AJ191" s="7" t="e">
        <f>VLOOKUP(A:A,'[1]DÜNYA EXPORT TRADE INDC'!A:L,3,0)</f>
        <v>#N/A</v>
      </c>
      <c r="AK191" s="7" t="e">
        <f>VLOOKUP(A:A,'[1]DÜNYA EXPORT TRADE INDC'!A:L,4,0)</f>
        <v>#N/A</v>
      </c>
      <c r="AL191" s="7" t="e">
        <f>VLOOKUP(A:A,'[1]DÜNYA EXPORT TRADE INDC'!A:L,6,0)</f>
        <v>#N/A</v>
      </c>
      <c r="AM191" s="7" t="e">
        <f>VLOOKUP(A:A,'[1]DÜNYA EXPORT TRADE INDC'!A:L,7,0)</f>
        <v>#N/A</v>
      </c>
      <c r="AN191" s="7" t="e">
        <f>VLOOKUP(A:A,'[1]DÜNYA EXPORT TRADE INDC'!A:L,8,0)</f>
        <v>#N/A</v>
      </c>
      <c r="AO191" s="7" t="e">
        <f>VLOOKUP(A:A,'[1]DÜNYA EXPORT TRADE INDC'!A:L,9,0)</f>
        <v>#N/A</v>
      </c>
      <c r="AP191" s="7" t="e">
        <f>VLOOKUP(A:A,'[1]DÜNYA EXPORT TRADE INDC'!A:L,10,0)</f>
        <v>#N/A</v>
      </c>
      <c r="AQ191" s="7" t="e">
        <f>VLOOKUP(A:A,'[1]DÜNYA EXPORT TRADE INDC'!A:L,11,0)</f>
        <v>#N/A</v>
      </c>
      <c r="AR191" s="7" t="e">
        <f>VLOOKUP(A:A,'[1]DÜNYA EXPORT TRADE INDC'!A:L,12,0)</f>
        <v>#N/A</v>
      </c>
      <c r="AS191" s="7" t="e">
        <f>VLOOKUP(A:A,'[1]TÜRKİYE YILLAR İHRACAT'!A:G,2,0)</f>
        <v>#N/A</v>
      </c>
      <c r="AT191" s="7" t="e">
        <f>VLOOKUP(A:A,'[1]TÜRKİYE YILLAR İHRACAT'!A:G,3,0)</f>
        <v>#N/A</v>
      </c>
      <c r="AU191" s="7" t="e">
        <f>VLOOKUP(A:A,'[1]TÜRKİYE YILLAR İHRACAT'!A:G,4,0)</f>
        <v>#N/A</v>
      </c>
      <c r="AV191" s="7" t="e">
        <f>VLOOKUP(A:A,'[1]TÜRKİYE YILLAR İHRACAT'!A:G,5,0)</f>
        <v>#N/A</v>
      </c>
      <c r="AW191" s="7" t="e">
        <f>VLOOKUP(A:A,'[1]TÜRKİYE YILLAR İHRACAT'!A:G,6,0)</f>
        <v>#N/A</v>
      </c>
      <c r="AX191" s="7" t="e">
        <f>VLOOKUP(A:A,'[1]TÜRKİYE YILLAR İHRACAT'!A:G,7,0)</f>
        <v>#N/A</v>
      </c>
    </row>
    <row r="192" spans="1:50" x14ac:dyDescent="0.25">
      <c r="A192" s="8" t="s">
        <v>222</v>
      </c>
      <c r="B192" s="5">
        <f>VLOOKUP(A:A,'[1]DÜNYA YILLAR İTHALAT MİKTARI'!A:F,2,0)</f>
        <v>26688</v>
      </c>
      <c r="C192" s="5">
        <v>3041</v>
      </c>
      <c r="D192" s="5">
        <f>VLOOKUP(A:A,'[1]DÜNYA YILLAR İTHALAT MİKTARI'!A:F,3,0)</f>
        <v>23390</v>
      </c>
      <c r="E192" s="5">
        <v>2040</v>
      </c>
      <c r="F192" s="5">
        <f>VLOOKUP(A:A,'[1]DÜNYA YILLAR İTHALAT MİKTARI'!A:F,4,0)</f>
        <v>18256</v>
      </c>
      <c r="G192" s="5">
        <v>1634</v>
      </c>
      <c r="H192" s="5">
        <f>VLOOKUP(A:A,'[1]DÜNYA YILLAR İTHALAT MİKTARI'!A:F,5,0)</f>
        <v>175</v>
      </c>
      <c r="I192" s="5">
        <v>152</v>
      </c>
      <c r="J192" s="5">
        <f>VLOOKUP(A:A,'[1]DÜNYA YILLAR İTHALAT MİKTARI'!A:F,6,0)</f>
        <v>31</v>
      </c>
      <c r="K192" s="5">
        <v>40</v>
      </c>
      <c r="L192" s="6">
        <f t="shared" si="4"/>
        <v>-73.68421052631578</v>
      </c>
      <c r="M192" s="6">
        <f>VLOOKUP($A:$A,'[1]DÜNYA IMPORT TRADE INDC'!$A:$L,2,0)</f>
        <v>41</v>
      </c>
      <c r="N192" s="6">
        <f>VLOOKUP($A:$A,'[1]DÜNYA IMPORT TRADE INDC'!$A:$L,3,0)</f>
        <v>517</v>
      </c>
      <c r="O192" s="6">
        <f>VLOOKUP($A:$A,'[1]DÜNYA IMPORT TRADE INDC'!$A:$L,4,0)</f>
        <v>31</v>
      </c>
      <c r="P192" s="6">
        <f>VLOOKUP($A:$A,'[1]DÜNYA IMPORT TRADE INDC'!$A:$L,5,0)</f>
        <v>1323</v>
      </c>
      <c r="Q192" s="6">
        <f>VLOOKUP($A:$A,'[1]DÜNYA IMPORT TRADE INDC'!$A:$L,6,0)</f>
        <v>-80</v>
      </c>
      <c r="R192" s="6">
        <f>VLOOKUP($A:$A,'[1]DÜNYA IMPORT TRADE INDC'!$A:$L,7,0)</f>
        <v>-85</v>
      </c>
      <c r="S192" s="6">
        <f>VLOOKUP($A:$A,'[1]DÜNYA IMPORT TRADE INDC'!$A:$L,8,0)</f>
        <v>-27</v>
      </c>
      <c r="T192" s="6">
        <f t="shared" si="5"/>
        <v>3.6758404924155924E-4</v>
      </c>
      <c r="U192" s="6">
        <f>VLOOKUP($A:$A,'[1]DÜNYA IMPORT TRADE INDC'!$A:$L,10,0)</f>
        <v>4922</v>
      </c>
      <c r="V192" s="7" t="str">
        <f>VLOOKUP($A:$A,'[1]DÜNYA IMPORT TRADE INDC'!$A:$L,11,0)</f>
        <v>0.55</v>
      </c>
      <c r="W192" s="6">
        <f>VLOOKUP($A:$A,'[1]DÜNYA IMPORT TRADE INDC'!$A:$L,12,0)</f>
        <v>42439</v>
      </c>
      <c r="X192" s="7">
        <f>VLOOKUP(A:A,'[1]DÜNYA YILLAR İHRACAT MİKTARI'!A:F,2,0)</f>
        <v>6103</v>
      </c>
      <c r="Y192" s="7">
        <f>VLOOKUP(A:A,'[1]DÜNYA YILLAR İHRACATI'!A:G,2,0)</f>
        <v>354</v>
      </c>
      <c r="Z192" s="7">
        <f>VLOOKUP(A:A,'[1]DÜNYA YILLAR İHRACAT MİKTARI'!A:F,3,0)</f>
        <v>43040</v>
      </c>
      <c r="AA192" s="7">
        <f>VLOOKUP(A:A,'[1]DÜNYA YILLAR İHRACATI'!A:G,3,0)</f>
        <v>740</v>
      </c>
      <c r="AB192" s="7">
        <f>VLOOKUP(A:A,'[1]DÜNYA YILLAR İHRACAT MİKTARI'!A:F,4,0)</f>
        <v>18501</v>
      </c>
      <c r="AC192" s="7">
        <f>VLOOKUP(A:A,'[1]DÜNYA YILLAR İHRACATI'!A:G,4,0)</f>
        <v>844</v>
      </c>
      <c r="AD192" s="7">
        <f>VLOOKUP(A:A,'[1]DÜNYA YILLAR İHRACAT MİKTARI'!A:F,5,0)</f>
        <v>143</v>
      </c>
      <c r="AE192" s="7">
        <f>VLOOKUP(A:A,'[1]DÜNYA YILLAR İHRACATI'!A:G,5,0)</f>
        <v>206</v>
      </c>
      <c r="AF192" s="7">
        <f>VLOOKUP(A:A,'[1]DÜNYA YILLAR İHRACAT MİKTARI'!A:F,6,0)</f>
        <v>457</v>
      </c>
      <c r="AG192" s="7">
        <f>VLOOKUP(A:A,'[1]DÜNYA YILLAR İHRACATI'!A:G,6,0)</f>
        <v>557</v>
      </c>
      <c r="AH192" s="7">
        <f>VLOOKUP(A:A,'[1]DÜNYA YILLAR İHRACATI'!A:G,7,0)</f>
        <v>170.38834951456309</v>
      </c>
      <c r="AI192" s="7">
        <f>VLOOKUP(A:A,'[1]DÜNYA EXPORT TRADE INDC'!A:L,2,0)</f>
        <v>558</v>
      </c>
      <c r="AJ192" s="7">
        <f>VLOOKUP(A:A,'[1]DÜNYA EXPORT TRADE INDC'!A:L,3,0)</f>
        <v>517</v>
      </c>
      <c r="AK192" s="7">
        <f>VLOOKUP(A:A,'[1]DÜNYA EXPORT TRADE INDC'!A:L,4,0)</f>
        <v>0</v>
      </c>
      <c r="AL192" s="7">
        <f>VLOOKUP(A:A,'[1]DÜNYA EXPORT TRADE INDC'!A:L,6,0)</f>
        <v>0</v>
      </c>
      <c r="AM192" s="7">
        <f>VLOOKUP(A:A,'[1]DÜNYA EXPORT TRADE INDC'!A:L,7,0)</f>
        <v>16</v>
      </c>
      <c r="AN192" s="7">
        <f>VLOOKUP(A:A,'[1]DÜNYA EXPORT TRADE INDC'!A:L,8,0)</f>
        <v>70</v>
      </c>
      <c r="AO192" s="7">
        <f>VLOOKUP(A:A,'[1]DÜNYA EXPORT TRADE INDC'!A:L,9,0)</f>
        <v>170</v>
      </c>
      <c r="AP192" s="7">
        <f>VLOOKUP(A:A,'[1]DÜNYA EXPORT TRADE INDC'!A:L,10,0)</f>
        <v>0</v>
      </c>
      <c r="AQ192" s="7">
        <f>VLOOKUP(A:A,'[1]DÜNYA EXPORT TRADE INDC'!A:L,11,0)</f>
        <v>5382</v>
      </c>
      <c r="AR192" s="7" t="str">
        <f>VLOOKUP(A:A,'[1]DÜNYA EXPORT TRADE INDC'!A:L,12,0)</f>
        <v>0.65</v>
      </c>
      <c r="AS192" s="7">
        <f>VLOOKUP(A:A,'[1]TÜRKİYE YILLAR İHRACAT'!A:G,2,0)</f>
        <v>0</v>
      </c>
      <c r="AT192" s="7">
        <f>VLOOKUP(A:A,'[1]TÜRKİYE YILLAR İHRACAT'!A:G,3,0)</f>
        <v>10</v>
      </c>
      <c r="AU192" s="7">
        <f>VLOOKUP(A:A,'[1]TÜRKİYE YILLAR İHRACAT'!A:G,4,0)</f>
        <v>5</v>
      </c>
      <c r="AV192" s="7">
        <f>VLOOKUP(A:A,'[1]TÜRKİYE YILLAR İHRACAT'!A:G,5,0)</f>
        <v>9</v>
      </c>
      <c r="AW192" s="7">
        <f>VLOOKUP(A:A,'[1]TÜRKİYE YILLAR İHRACAT'!A:G,6,0)</f>
        <v>29</v>
      </c>
      <c r="AX192" s="7">
        <f>VLOOKUP(A:A,'[1]TÜRKİYE YILLAR İHRACAT'!A:G,7,0)</f>
        <v>222.22222222222223</v>
      </c>
    </row>
    <row r="193" spans="1:50" x14ac:dyDescent="0.25">
      <c r="A193" s="4" t="s">
        <v>223</v>
      </c>
      <c r="B193" s="5">
        <f>VLOOKUP(A:A,'[1]DÜNYA YILLAR İTHALAT MİKTARI'!A:F,2,0)</f>
        <v>44</v>
      </c>
      <c r="C193" s="5">
        <v>74</v>
      </c>
      <c r="D193" s="5">
        <f>VLOOKUP(A:A,'[1]DÜNYA YILLAR İTHALAT MİKTARI'!A:F,3,0)</f>
        <v>29</v>
      </c>
      <c r="E193" s="5">
        <v>55</v>
      </c>
      <c r="F193" s="5">
        <f>VLOOKUP(A:A,'[1]DÜNYA YILLAR İTHALAT MİKTARI'!A:F,4,0)</f>
        <v>25</v>
      </c>
      <c r="G193" s="5">
        <v>49</v>
      </c>
      <c r="H193" s="5">
        <f>VLOOKUP(A:A,'[1]DÜNYA YILLAR İTHALAT MİKTARI'!A:F,5,0)</f>
        <v>22</v>
      </c>
      <c r="I193" s="5">
        <v>43</v>
      </c>
      <c r="J193" s="5">
        <f>VLOOKUP(A:A,'[1]DÜNYA YILLAR İTHALAT MİKTARI'!A:F,6,0)</f>
        <v>27</v>
      </c>
      <c r="K193" s="5">
        <v>39</v>
      </c>
      <c r="L193" s="6">
        <f t="shared" si="4"/>
        <v>-9.3023255813953494</v>
      </c>
      <c r="M193" s="6">
        <f>VLOOKUP($A:$A,'[1]DÜNYA IMPORT TRADE INDC'!$A:$L,2,0)</f>
        <v>39</v>
      </c>
      <c r="N193" s="6">
        <f>VLOOKUP($A:$A,'[1]DÜNYA IMPORT TRADE INDC'!$A:$L,3,0)</f>
        <v>-39</v>
      </c>
      <c r="O193" s="6">
        <f>VLOOKUP($A:$A,'[1]DÜNYA IMPORT TRADE INDC'!$A:$L,4,0)</f>
        <v>27</v>
      </c>
      <c r="P193" s="6">
        <f>VLOOKUP($A:$A,'[1]DÜNYA IMPORT TRADE INDC'!$A:$L,5,0)</f>
        <v>1444</v>
      </c>
      <c r="Q193" s="6">
        <f>VLOOKUP($A:$A,'[1]DÜNYA IMPORT TRADE INDC'!$A:$L,6,0)</f>
        <v>-1</v>
      </c>
      <c r="R193" s="6">
        <f>VLOOKUP($A:$A,'[1]DÜNYA IMPORT TRADE INDC'!$A:$L,7,0)</f>
        <v>-6</v>
      </c>
      <c r="S193" s="6">
        <f>VLOOKUP($A:$A,'[1]DÜNYA IMPORT TRADE INDC'!$A:$L,8,0)</f>
        <v>-86</v>
      </c>
      <c r="T193" s="6">
        <f t="shared" si="5"/>
        <v>3.5839444801052023E-4</v>
      </c>
      <c r="U193" s="6">
        <f>VLOOKUP($A:$A,'[1]DÜNYA IMPORT TRADE INDC'!$A:$L,10,0)</f>
        <v>346</v>
      </c>
      <c r="V193" s="7">
        <f>VLOOKUP($A:$A,'[1]DÜNYA IMPORT TRADE INDC'!$A:$L,11,0)</f>
        <v>1</v>
      </c>
      <c r="W193" s="6" t="str">
        <f>VLOOKUP($A:$A,'[1]DÜNYA IMPORT TRADE INDC'!$A:$L,12,0)</f>
        <v>...</v>
      </c>
      <c r="X193" s="7" t="e">
        <f>VLOOKUP(A:A,'[1]DÜNYA YILLAR İHRACAT MİKTARI'!A:F,2,0)</f>
        <v>#N/A</v>
      </c>
      <c r="Y193" s="7" t="e">
        <f>VLOOKUP(A:A,'[1]DÜNYA YILLAR İHRACATI'!A:G,2,0)</f>
        <v>#N/A</v>
      </c>
      <c r="Z193" s="7" t="e">
        <f>VLOOKUP(A:A,'[1]DÜNYA YILLAR İHRACAT MİKTARI'!A:F,3,0)</f>
        <v>#N/A</v>
      </c>
      <c r="AA193" s="7" t="e">
        <f>VLOOKUP(A:A,'[1]DÜNYA YILLAR İHRACATI'!A:G,3,0)</f>
        <v>#N/A</v>
      </c>
      <c r="AB193" s="7" t="e">
        <f>VLOOKUP(A:A,'[1]DÜNYA YILLAR İHRACAT MİKTARI'!A:F,4,0)</f>
        <v>#N/A</v>
      </c>
      <c r="AC193" s="7" t="e">
        <f>VLOOKUP(A:A,'[1]DÜNYA YILLAR İHRACATI'!A:G,4,0)</f>
        <v>#N/A</v>
      </c>
      <c r="AD193" s="7" t="e">
        <f>VLOOKUP(A:A,'[1]DÜNYA YILLAR İHRACAT MİKTARI'!A:F,5,0)</f>
        <v>#N/A</v>
      </c>
      <c r="AE193" s="7" t="e">
        <f>VLOOKUP(A:A,'[1]DÜNYA YILLAR İHRACATI'!A:G,5,0)</f>
        <v>#N/A</v>
      </c>
      <c r="AF193" s="7" t="e">
        <f>VLOOKUP(A:A,'[1]DÜNYA YILLAR İHRACAT MİKTARI'!A:F,6,0)</f>
        <v>#N/A</v>
      </c>
      <c r="AG193" s="7" t="e">
        <f>VLOOKUP(A:A,'[1]DÜNYA YILLAR İHRACATI'!A:G,6,0)</f>
        <v>#N/A</v>
      </c>
      <c r="AH193" s="7" t="e">
        <f>VLOOKUP(A:A,'[1]DÜNYA YILLAR İHRACATI'!A:G,7,0)</f>
        <v>#N/A</v>
      </c>
      <c r="AI193" s="7" t="e">
        <f>VLOOKUP(A:A,'[1]DÜNYA EXPORT TRADE INDC'!A:L,2,0)</f>
        <v>#N/A</v>
      </c>
      <c r="AJ193" s="7" t="e">
        <f>VLOOKUP(A:A,'[1]DÜNYA EXPORT TRADE INDC'!A:L,3,0)</f>
        <v>#N/A</v>
      </c>
      <c r="AK193" s="7" t="e">
        <f>VLOOKUP(A:A,'[1]DÜNYA EXPORT TRADE INDC'!A:L,4,0)</f>
        <v>#N/A</v>
      </c>
      <c r="AL193" s="7" t="e">
        <f>VLOOKUP(A:A,'[1]DÜNYA EXPORT TRADE INDC'!A:L,6,0)</f>
        <v>#N/A</v>
      </c>
      <c r="AM193" s="7" t="e">
        <f>VLOOKUP(A:A,'[1]DÜNYA EXPORT TRADE INDC'!A:L,7,0)</f>
        <v>#N/A</v>
      </c>
      <c r="AN193" s="7" t="e">
        <f>VLOOKUP(A:A,'[1]DÜNYA EXPORT TRADE INDC'!A:L,8,0)</f>
        <v>#N/A</v>
      </c>
      <c r="AO193" s="7" t="e">
        <f>VLOOKUP(A:A,'[1]DÜNYA EXPORT TRADE INDC'!A:L,9,0)</f>
        <v>#N/A</v>
      </c>
      <c r="AP193" s="7" t="e">
        <f>VLOOKUP(A:A,'[1]DÜNYA EXPORT TRADE INDC'!A:L,10,0)</f>
        <v>#N/A</v>
      </c>
      <c r="AQ193" s="7" t="e">
        <f>VLOOKUP(A:A,'[1]DÜNYA EXPORT TRADE INDC'!A:L,11,0)</f>
        <v>#N/A</v>
      </c>
      <c r="AR193" s="7" t="e">
        <f>VLOOKUP(A:A,'[1]DÜNYA EXPORT TRADE INDC'!A:L,12,0)</f>
        <v>#N/A</v>
      </c>
      <c r="AS193" s="7" t="e">
        <f>VLOOKUP(A:A,'[1]TÜRKİYE YILLAR İHRACAT'!A:G,2,0)</f>
        <v>#N/A</v>
      </c>
      <c r="AT193" s="7" t="e">
        <f>VLOOKUP(A:A,'[1]TÜRKİYE YILLAR İHRACAT'!A:G,3,0)</f>
        <v>#N/A</v>
      </c>
      <c r="AU193" s="7" t="e">
        <f>VLOOKUP(A:A,'[1]TÜRKİYE YILLAR İHRACAT'!A:G,4,0)</f>
        <v>#N/A</v>
      </c>
      <c r="AV193" s="7" t="e">
        <f>VLOOKUP(A:A,'[1]TÜRKİYE YILLAR İHRACAT'!A:G,5,0)</f>
        <v>#N/A</v>
      </c>
      <c r="AW193" s="7" t="e">
        <f>VLOOKUP(A:A,'[1]TÜRKİYE YILLAR İHRACAT'!A:G,6,0)</f>
        <v>#N/A</v>
      </c>
      <c r="AX193" s="7" t="e">
        <f>VLOOKUP(A:A,'[1]TÜRKİYE YILLAR İHRACAT'!A:G,7,0)</f>
        <v>#N/A</v>
      </c>
    </row>
    <row r="194" spans="1:50" x14ac:dyDescent="0.25">
      <c r="A194" s="8" t="s">
        <v>224</v>
      </c>
      <c r="B194" s="5">
        <f>VLOOKUP(A:A,'[1]DÜNYA YILLAR İTHALAT MİKTARI'!A:F,2,0)</f>
        <v>14</v>
      </c>
      <c r="C194" s="5">
        <v>44</v>
      </c>
      <c r="D194" s="5">
        <f>VLOOKUP(A:A,'[1]DÜNYA YILLAR İTHALAT MİKTARI'!A:F,3,0)</f>
        <v>7</v>
      </c>
      <c r="E194" s="5">
        <v>27</v>
      </c>
      <c r="F194" s="5">
        <f>VLOOKUP(A:A,'[1]DÜNYA YILLAR İTHALAT MİKTARI'!A:F,4,0)</f>
        <v>3</v>
      </c>
      <c r="G194" s="5">
        <v>9</v>
      </c>
      <c r="H194" s="5">
        <f>VLOOKUP(A:A,'[1]DÜNYA YILLAR İTHALAT MİKTARI'!A:F,5,0)</f>
        <v>17</v>
      </c>
      <c r="I194" s="5">
        <v>48</v>
      </c>
      <c r="J194" s="5">
        <f>VLOOKUP(A:A,'[1]DÜNYA YILLAR İTHALAT MİKTARI'!A:F,6,0)</f>
        <v>19</v>
      </c>
      <c r="K194" s="5">
        <v>34</v>
      </c>
      <c r="L194" s="6">
        <f t="shared" si="4"/>
        <v>-29.166666666666668</v>
      </c>
      <c r="M194" s="6">
        <f>VLOOKUP($A:$A,'[1]DÜNYA IMPORT TRADE INDC'!$A:$L,2,0)</f>
        <v>34</v>
      </c>
      <c r="N194" s="6">
        <f>VLOOKUP($A:$A,'[1]DÜNYA IMPORT TRADE INDC'!$A:$L,3,0)</f>
        <v>-34</v>
      </c>
      <c r="O194" s="6">
        <f>VLOOKUP($A:$A,'[1]DÜNYA IMPORT TRADE INDC'!$A:$L,4,0)</f>
        <v>19</v>
      </c>
      <c r="P194" s="6">
        <f>VLOOKUP($A:$A,'[1]DÜNYA IMPORT TRADE INDC'!$A:$L,5,0)</f>
        <v>1789</v>
      </c>
      <c r="Q194" s="6">
        <f>VLOOKUP($A:$A,'[1]DÜNYA IMPORT TRADE INDC'!$A:$L,6,0)</f>
        <v>1</v>
      </c>
      <c r="R194" s="6">
        <f>VLOOKUP($A:$A,'[1]DÜNYA IMPORT TRADE INDC'!$A:$L,7,0)</f>
        <v>0</v>
      </c>
      <c r="S194" s="6">
        <f>VLOOKUP($A:$A,'[1]DÜNYA IMPORT TRADE INDC'!$A:$L,8,0)</f>
        <v>-29</v>
      </c>
      <c r="T194" s="6">
        <f t="shared" si="5"/>
        <v>3.1244644185532536E-4</v>
      </c>
      <c r="U194" s="6">
        <f>VLOOKUP($A:$A,'[1]DÜNYA IMPORT TRADE INDC'!$A:$L,10,0)</f>
        <v>1099</v>
      </c>
      <c r="V194" s="7" t="str">
        <f>VLOOKUP($A:$A,'[1]DÜNYA IMPORT TRADE INDC'!$A:$L,11,0)</f>
        <v>0.71</v>
      </c>
      <c r="W194" s="6" t="str">
        <f>VLOOKUP($A:$A,'[1]DÜNYA IMPORT TRADE INDC'!$A:$L,12,0)</f>
        <v>...</v>
      </c>
      <c r="X194" s="7" t="e">
        <f>VLOOKUP(A:A,'[1]DÜNYA YILLAR İHRACAT MİKTARI'!A:F,2,0)</f>
        <v>#N/A</v>
      </c>
      <c r="Y194" s="7" t="e">
        <f>VLOOKUP(A:A,'[1]DÜNYA YILLAR İHRACATI'!A:G,2,0)</f>
        <v>#N/A</v>
      </c>
      <c r="Z194" s="7" t="e">
        <f>VLOOKUP(A:A,'[1]DÜNYA YILLAR İHRACAT MİKTARI'!A:F,3,0)</f>
        <v>#N/A</v>
      </c>
      <c r="AA194" s="7" t="e">
        <f>VLOOKUP(A:A,'[1]DÜNYA YILLAR İHRACATI'!A:G,3,0)</f>
        <v>#N/A</v>
      </c>
      <c r="AB194" s="7" t="e">
        <f>VLOOKUP(A:A,'[1]DÜNYA YILLAR İHRACAT MİKTARI'!A:F,4,0)</f>
        <v>#N/A</v>
      </c>
      <c r="AC194" s="7" t="e">
        <f>VLOOKUP(A:A,'[1]DÜNYA YILLAR İHRACATI'!A:G,4,0)</f>
        <v>#N/A</v>
      </c>
      <c r="AD194" s="7" t="e">
        <f>VLOOKUP(A:A,'[1]DÜNYA YILLAR İHRACAT MİKTARI'!A:F,5,0)</f>
        <v>#N/A</v>
      </c>
      <c r="AE194" s="7" t="e">
        <f>VLOOKUP(A:A,'[1]DÜNYA YILLAR İHRACATI'!A:G,5,0)</f>
        <v>#N/A</v>
      </c>
      <c r="AF194" s="7" t="e">
        <f>VLOOKUP(A:A,'[1]DÜNYA YILLAR İHRACAT MİKTARI'!A:F,6,0)</f>
        <v>#N/A</v>
      </c>
      <c r="AG194" s="7" t="e">
        <f>VLOOKUP(A:A,'[1]DÜNYA YILLAR İHRACATI'!A:G,6,0)</f>
        <v>#N/A</v>
      </c>
      <c r="AH194" s="7" t="e">
        <f>VLOOKUP(A:A,'[1]DÜNYA YILLAR İHRACATI'!A:G,7,0)</f>
        <v>#N/A</v>
      </c>
      <c r="AI194" s="7" t="e">
        <f>VLOOKUP(A:A,'[1]DÜNYA EXPORT TRADE INDC'!A:L,2,0)</f>
        <v>#N/A</v>
      </c>
      <c r="AJ194" s="7" t="e">
        <f>VLOOKUP(A:A,'[1]DÜNYA EXPORT TRADE INDC'!A:L,3,0)</f>
        <v>#N/A</v>
      </c>
      <c r="AK194" s="7" t="e">
        <f>VLOOKUP(A:A,'[1]DÜNYA EXPORT TRADE INDC'!A:L,4,0)</f>
        <v>#N/A</v>
      </c>
      <c r="AL194" s="7" t="e">
        <f>VLOOKUP(A:A,'[1]DÜNYA EXPORT TRADE INDC'!A:L,6,0)</f>
        <v>#N/A</v>
      </c>
      <c r="AM194" s="7" t="e">
        <f>VLOOKUP(A:A,'[1]DÜNYA EXPORT TRADE INDC'!A:L,7,0)</f>
        <v>#N/A</v>
      </c>
      <c r="AN194" s="7" t="e">
        <f>VLOOKUP(A:A,'[1]DÜNYA EXPORT TRADE INDC'!A:L,8,0)</f>
        <v>#N/A</v>
      </c>
      <c r="AO194" s="7" t="e">
        <f>VLOOKUP(A:A,'[1]DÜNYA EXPORT TRADE INDC'!A:L,9,0)</f>
        <v>#N/A</v>
      </c>
      <c r="AP194" s="7" t="e">
        <f>VLOOKUP(A:A,'[1]DÜNYA EXPORT TRADE INDC'!A:L,10,0)</f>
        <v>#N/A</v>
      </c>
      <c r="AQ194" s="7" t="e">
        <f>VLOOKUP(A:A,'[1]DÜNYA EXPORT TRADE INDC'!A:L,11,0)</f>
        <v>#N/A</v>
      </c>
      <c r="AR194" s="7" t="e">
        <f>VLOOKUP(A:A,'[1]DÜNYA EXPORT TRADE INDC'!A:L,12,0)</f>
        <v>#N/A</v>
      </c>
      <c r="AS194" s="7" t="e">
        <f>VLOOKUP(A:A,'[1]TÜRKİYE YILLAR İHRACAT'!A:G,2,0)</f>
        <v>#N/A</v>
      </c>
      <c r="AT194" s="7" t="e">
        <f>VLOOKUP(A:A,'[1]TÜRKİYE YILLAR İHRACAT'!A:G,3,0)</f>
        <v>#N/A</v>
      </c>
      <c r="AU194" s="7" t="e">
        <f>VLOOKUP(A:A,'[1]TÜRKİYE YILLAR İHRACAT'!A:G,4,0)</f>
        <v>#N/A</v>
      </c>
      <c r="AV194" s="7" t="e">
        <f>VLOOKUP(A:A,'[1]TÜRKİYE YILLAR İHRACAT'!A:G,5,0)</f>
        <v>#N/A</v>
      </c>
      <c r="AW194" s="7" t="e">
        <f>VLOOKUP(A:A,'[1]TÜRKİYE YILLAR İHRACAT'!A:G,6,0)</f>
        <v>#N/A</v>
      </c>
      <c r="AX194" s="7" t="e">
        <f>VLOOKUP(A:A,'[1]TÜRKİYE YILLAR İHRACAT'!A:G,7,0)</f>
        <v>#N/A</v>
      </c>
    </row>
    <row r="195" spans="1:50" x14ac:dyDescent="0.25">
      <c r="A195" s="4" t="s">
        <v>225</v>
      </c>
      <c r="B195" s="5">
        <f>VLOOKUP(A:A,'[1]DÜNYA YILLAR İTHALAT MİKTARI'!A:F,2,0)</f>
        <v>0</v>
      </c>
      <c r="C195" s="5"/>
      <c r="D195" s="5">
        <f>VLOOKUP(A:A,'[1]DÜNYA YILLAR İTHALAT MİKTARI'!A:F,3,0)</f>
        <v>0</v>
      </c>
      <c r="E195" s="5"/>
      <c r="F195" s="5">
        <f>VLOOKUP(A:A,'[1]DÜNYA YILLAR İTHALAT MİKTARI'!A:F,4,0)</f>
        <v>0</v>
      </c>
      <c r="G195" s="5"/>
      <c r="H195" s="5">
        <f>VLOOKUP(A:A,'[1]DÜNYA YILLAR İTHALAT MİKTARI'!A:F,5,0)</f>
        <v>0</v>
      </c>
      <c r="I195" s="5"/>
      <c r="J195" s="5">
        <f>VLOOKUP(A:A,'[1]DÜNYA YILLAR İTHALAT MİKTARI'!A:F,6,0)</f>
        <v>40</v>
      </c>
      <c r="K195" s="5">
        <v>29</v>
      </c>
      <c r="L195" s="6" t="e">
        <f t="shared" si="4"/>
        <v>#DIV/0!</v>
      </c>
      <c r="M195" s="6">
        <f>VLOOKUP($A:$A,'[1]DÜNYA IMPORT TRADE INDC'!$A:$L,2,0)</f>
        <v>29</v>
      </c>
      <c r="N195" s="6">
        <f>VLOOKUP($A:$A,'[1]DÜNYA IMPORT TRADE INDC'!$A:$L,3,0)</f>
        <v>-29</v>
      </c>
      <c r="O195" s="6">
        <f>VLOOKUP($A:$A,'[1]DÜNYA IMPORT TRADE INDC'!$A:$L,4,0)</f>
        <v>40</v>
      </c>
      <c r="P195" s="6">
        <f>VLOOKUP($A:$A,'[1]DÜNYA IMPORT TRADE INDC'!$A:$L,5,0)</f>
        <v>725</v>
      </c>
      <c r="Q195" s="6">
        <f>VLOOKUP($A:$A,'[1]DÜNYA IMPORT TRADE INDC'!$A:$L,6,0)</f>
        <v>0</v>
      </c>
      <c r="R195" s="6">
        <f>VLOOKUP($A:$A,'[1]DÜNYA IMPORT TRADE INDC'!$A:$L,7,0)</f>
        <v>0</v>
      </c>
      <c r="S195" s="6">
        <f>VLOOKUP($A:$A,'[1]DÜNYA IMPORT TRADE INDC'!$A:$L,8,0)</f>
        <v>0</v>
      </c>
      <c r="T195" s="6">
        <f t="shared" si="5"/>
        <v>2.6649843570013048E-4</v>
      </c>
      <c r="U195" s="6">
        <f>VLOOKUP($A:$A,'[1]DÜNYA IMPORT TRADE INDC'!$A:$L,10,0)</f>
        <v>0</v>
      </c>
      <c r="V195" s="7">
        <f>VLOOKUP($A:$A,'[1]DÜNYA IMPORT TRADE INDC'!$A:$L,11,0)</f>
        <v>1</v>
      </c>
      <c r="W195" s="6" t="str">
        <f>VLOOKUP($A:$A,'[1]DÜNYA IMPORT TRADE INDC'!$A:$L,12,0)</f>
        <v>...</v>
      </c>
      <c r="X195" s="7" t="e">
        <f>VLOOKUP(A:A,'[1]DÜNYA YILLAR İHRACAT MİKTARI'!A:F,2,0)</f>
        <v>#N/A</v>
      </c>
      <c r="Y195" s="7" t="e">
        <f>VLOOKUP(A:A,'[1]DÜNYA YILLAR İHRACATI'!A:G,2,0)</f>
        <v>#N/A</v>
      </c>
      <c r="Z195" s="7" t="e">
        <f>VLOOKUP(A:A,'[1]DÜNYA YILLAR İHRACAT MİKTARI'!A:F,3,0)</f>
        <v>#N/A</v>
      </c>
      <c r="AA195" s="7" t="e">
        <f>VLOOKUP(A:A,'[1]DÜNYA YILLAR İHRACATI'!A:G,3,0)</f>
        <v>#N/A</v>
      </c>
      <c r="AB195" s="7" t="e">
        <f>VLOOKUP(A:A,'[1]DÜNYA YILLAR İHRACAT MİKTARI'!A:F,4,0)</f>
        <v>#N/A</v>
      </c>
      <c r="AC195" s="7" t="e">
        <f>VLOOKUP(A:A,'[1]DÜNYA YILLAR İHRACATI'!A:G,4,0)</f>
        <v>#N/A</v>
      </c>
      <c r="AD195" s="7" t="e">
        <f>VLOOKUP(A:A,'[1]DÜNYA YILLAR İHRACAT MİKTARI'!A:F,5,0)</f>
        <v>#N/A</v>
      </c>
      <c r="AE195" s="7" t="e">
        <f>VLOOKUP(A:A,'[1]DÜNYA YILLAR İHRACATI'!A:G,5,0)</f>
        <v>#N/A</v>
      </c>
      <c r="AF195" s="7" t="e">
        <f>VLOOKUP(A:A,'[1]DÜNYA YILLAR İHRACAT MİKTARI'!A:F,6,0)</f>
        <v>#N/A</v>
      </c>
      <c r="AG195" s="7" t="e">
        <f>VLOOKUP(A:A,'[1]DÜNYA YILLAR İHRACATI'!A:G,6,0)</f>
        <v>#N/A</v>
      </c>
      <c r="AH195" s="7" t="e">
        <f>VLOOKUP(A:A,'[1]DÜNYA YILLAR İHRACATI'!A:G,7,0)</f>
        <v>#N/A</v>
      </c>
      <c r="AI195" s="7" t="e">
        <f>VLOOKUP(A:A,'[1]DÜNYA EXPORT TRADE INDC'!A:L,2,0)</f>
        <v>#N/A</v>
      </c>
      <c r="AJ195" s="7" t="e">
        <f>VLOOKUP(A:A,'[1]DÜNYA EXPORT TRADE INDC'!A:L,3,0)</f>
        <v>#N/A</v>
      </c>
      <c r="AK195" s="7" t="e">
        <f>VLOOKUP(A:A,'[1]DÜNYA EXPORT TRADE INDC'!A:L,4,0)</f>
        <v>#N/A</v>
      </c>
      <c r="AL195" s="7" t="e">
        <f>VLOOKUP(A:A,'[1]DÜNYA EXPORT TRADE INDC'!A:L,6,0)</f>
        <v>#N/A</v>
      </c>
      <c r="AM195" s="7" t="e">
        <f>VLOOKUP(A:A,'[1]DÜNYA EXPORT TRADE INDC'!A:L,7,0)</f>
        <v>#N/A</v>
      </c>
      <c r="AN195" s="7" t="e">
        <f>VLOOKUP(A:A,'[1]DÜNYA EXPORT TRADE INDC'!A:L,8,0)</f>
        <v>#N/A</v>
      </c>
      <c r="AO195" s="7" t="e">
        <f>VLOOKUP(A:A,'[1]DÜNYA EXPORT TRADE INDC'!A:L,9,0)</f>
        <v>#N/A</v>
      </c>
      <c r="AP195" s="7" t="e">
        <f>VLOOKUP(A:A,'[1]DÜNYA EXPORT TRADE INDC'!A:L,10,0)</f>
        <v>#N/A</v>
      </c>
      <c r="AQ195" s="7" t="e">
        <f>VLOOKUP(A:A,'[1]DÜNYA EXPORT TRADE INDC'!A:L,11,0)</f>
        <v>#N/A</v>
      </c>
      <c r="AR195" s="7" t="e">
        <f>VLOOKUP(A:A,'[1]DÜNYA EXPORT TRADE INDC'!A:L,12,0)</f>
        <v>#N/A</v>
      </c>
      <c r="AS195" s="7" t="e">
        <f>VLOOKUP(A:A,'[1]TÜRKİYE YILLAR İHRACAT'!A:G,2,0)</f>
        <v>#N/A</v>
      </c>
      <c r="AT195" s="7" t="e">
        <f>VLOOKUP(A:A,'[1]TÜRKİYE YILLAR İHRACAT'!A:G,3,0)</f>
        <v>#N/A</v>
      </c>
      <c r="AU195" s="7" t="e">
        <f>VLOOKUP(A:A,'[1]TÜRKİYE YILLAR İHRACAT'!A:G,4,0)</f>
        <v>#N/A</v>
      </c>
      <c r="AV195" s="7" t="e">
        <f>VLOOKUP(A:A,'[1]TÜRKİYE YILLAR İHRACAT'!A:G,5,0)</f>
        <v>#N/A</v>
      </c>
      <c r="AW195" s="7" t="e">
        <f>VLOOKUP(A:A,'[1]TÜRKİYE YILLAR İHRACAT'!A:G,6,0)</f>
        <v>#N/A</v>
      </c>
      <c r="AX195" s="7" t="e">
        <f>VLOOKUP(A:A,'[1]TÜRKİYE YILLAR İHRACAT'!A:G,7,0)</f>
        <v>#N/A</v>
      </c>
    </row>
    <row r="196" spans="1:50" x14ac:dyDescent="0.25">
      <c r="A196" s="8" t="s">
        <v>226</v>
      </c>
      <c r="B196" s="5">
        <f>VLOOKUP(A:A,'[1]DÜNYA YILLAR İTHALAT MİKTARI'!A:F,2,0)</f>
        <v>0</v>
      </c>
      <c r="C196" s="5"/>
      <c r="D196" s="5">
        <f>VLOOKUP(A:A,'[1]DÜNYA YILLAR İTHALAT MİKTARI'!A:F,3,0)</f>
        <v>0</v>
      </c>
      <c r="E196" s="5"/>
      <c r="F196" s="5">
        <f>VLOOKUP(A:A,'[1]DÜNYA YILLAR İTHALAT MİKTARI'!A:F,4,0)</f>
        <v>0</v>
      </c>
      <c r="G196" s="5"/>
      <c r="H196" s="5">
        <f>VLOOKUP(A:A,'[1]DÜNYA YILLAR İTHALAT MİKTARI'!A:F,5,0)</f>
        <v>0</v>
      </c>
      <c r="I196" s="5">
        <v>1</v>
      </c>
      <c r="J196" s="5">
        <f>VLOOKUP(A:A,'[1]DÜNYA YILLAR İTHALAT MİKTARI'!A:F,6,0)</f>
        <v>22</v>
      </c>
      <c r="K196" s="5">
        <v>27</v>
      </c>
      <c r="L196" s="6">
        <f t="shared" ref="L196:L223" si="6">(K196-I196)/I196*100</f>
        <v>2600</v>
      </c>
      <c r="M196" s="6">
        <f>VLOOKUP($A:$A,'[1]DÜNYA IMPORT TRADE INDC'!$A:$L,2,0)</f>
        <v>27</v>
      </c>
      <c r="N196" s="6">
        <f>VLOOKUP($A:$A,'[1]DÜNYA IMPORT TRADE INDC'!$A:$L,3,0)</f>
        <v>-27</v>
      </c>
      <c r="O196" s="6">
        <f>VLOOKUP($A:$A,'[1]DÜNYA IMPORT TRADE INDC'!$A:$L,4,0)</f>
        <v>22</v>
      </c>
      <c r="P196" s="6">
        <f>VLOOKUP($A:$A,'[1]DÜNYA IMPORT TRADE INDC'!$A:$L,5,0)</f>
        <v>1227</v>
      </c>
      <c r="Q196" s="6">
        <f>VLOOKUP($A:$A,'[1]DÜNYA IMPORT TRADE INDC'!$A:$L,6,0)</f>
        <v>206</v>
      </c>
      <c r="R196" s="6">
        <f>VLOOKUP($A:$A,'[1]DÜNYA IMPORT TRADE INDC'!$A:$L,7,0)</f>
        <v>0</v>
      </c>
      <c r="S196" s="6">
        <f>VLOOKUP($A:$A,'[1]DÜNYA IMPORT TRADE INDC'!$A:$L,8,0)</f>
        <v>0</v>
      </c>
      <c r="T196" s="6">
        <f t="shared" ref="T196:T223" si="7">K196/$K$3*100</f>
        <v>2.4811923323805245E-4</v>
      </c>
      <c r="U196" s="6">
        <f>VLOOKUP($A:$A,'[1]DÜNYA IMPORT TRADE INDC'!$A:$L,10,0)</f>
        <v>12940</v>
      </c>
      <c r="V196" s="7" t="str">
        <f>VLOOKUP($A:$A,'[1]DÜNYA IMPORT TRADE INDC'!$A:$L,11,0)</f>
        <v>0.93</v>
      </c>
      <c r="W196" s="6" t="str">
        <f>VLOOKUP($A:$A,'[1]DÜNYA IMPORT TRADE INDC'!$A:$L,12,0)</f>
        <v>...</v>
      </c>
      <c r="X196" s="7">
        <f>VLOOKUP(A:A,'[1]DÜNYA YILLAR İHRACAT MİKTARI'!A:F,2,0)</f>
        <v>1</v>
      </c>
      <c r="Y196" s="7">
        <f>VLOOKUP(A:A,'[1]DÜNYA YILLAR İHRACATI'!A:G,2,0)</f>
        <v>2</v>
      </c>
      <c r="Z196" s="7">
        <f>VLOOKUP(A:A,'[1]DÜNYA YILLAR İHRACAT MİKTARI'!A:F,3,0)</f>
        <v>3</v>
      </c>
      <c r="AA196" s="7">
        <f>VLOOKUP(A:A,'[1]DÜNYA YILLAR İHRACATI'!A:G,3,0)</f>
        <v>8</v>
      </c>
      <c r="AB196" s="7">
        <f>VLOOKUP(A:A,'[1]DÜNYA YILLAR İHRACAT MİKTARI'!A:F,4,0)</f>
        <v>2</v>
      </c>
      <c r="AC196" s="7">
        <f>VLOOKUP(A:A,'[1]DÜNYA YILLAR İHRACATI'!A:G,4,0)</f>
        <v>5</v>
      </c>
      <c r="AD196" s="7">
        <f>VLOOKUP(A:A,'[1]DÜNYA YILLAR İHRACAT MİKTARI'!A:F,5,0)</f>
        <v>0</v>
      </c>
      <c r="AE196" s="7">
        <f>VLOOKUP(A:A,'[1]DÜNYA YILLAR İHRACATI'!A:G,5,0)</f>
        <v>0</v>
      </c>
      <c r="AF196" s="7">
        <f>VLOOKUP(A:A,'[1]DÜNYA YILLAR İHRACAT MİKTARI'!A:F,6,0)</f>
        <v>0</v>
      </c>
      <c r="AG196" s="7">
        <f>VLOOKUP(A:A,'[1]DÜNYA YILLAR İHRACATI'!A:G,6,0)</f>
        <v>0</v>
      </c>
      <c r="AH196" s="7" t="e">
        <f>VLOOKUP(A:A,'[1]DÜNYA YILLAR İHRACATI'!A:G,7,0)</f>
        <v>#DIV/0!</v>
      </c>
      <c r="AI196" s="7" t="e">
        <f>VLOOKUP(A:A,'[1]DÜNYA EXPORT TRADE INDC'!A:L,2,0)</f>
        <v>#N/A</v>
      </c>
      <c r="AJ196" s="7" t="e">
        <f>VLOOKUP(A:A,'[1]DÜNYA EXPORT TRADE INDC'!A:L,3,0)</f>
        <v>#N/A</v>
      </c>
      <c r="AK196" s="7" t="e">
        <f>VLOOKUP(A:A,'[1]DÜNYA EXPORT TRADE INDC'!A:L,4,0)</f>
        <v>#N/A</v>
      </c>
      <c r="AL196" s="7" t="e">
        <f>VLOOKUP(A:A,'[1]DÜNYA EXPORT TRADE INDC'!A:L,6,0)</f>
        <v>#N/A</v>
      </c>
      <c r="AM196" s="7" t="e">
        <f>VLOOKUP(A:A,'[1]DÜNYA EXPORT TRADE INDC'!A:L,7,0)</f>
        <v>#N/A</v>
      </c>
      <c r="AN196" s="7" t="e">
        <f>VLOOKUP(A:A,'[1]DÜNYA EXPORT TRADE INDC'!A:L,8,0)</f>
        <v>#N/A</v>
      </c>
      <c r="AO196" s="7" t="e">
        <f>VLOOKUP(A:A,'[1]DÜNYA EXPORT TRADE INDC'!A:L,9,0)</f>
        <v>#N/A</v>
      </c>
      <c r="AP196" s="7" t="e">
        <f>VLOOKUP(A:A,'[1]DÜNYA EXPORT TRADE INDC'!A:L,10,0)</f>
        <v>#N/A</v>
      </c>
      <c r="AQ196" s="7" t="e">
        <f>VLOOKUP(A:A,'[1]DÜNYA EXPORT TRADE INDC'!A:L,11,0)</f>
        <v>#N/A</v>
      </c>
      <c r="AR196" s="7" t="e">
        <f>VLOOKUP(A:A,'[1]DÜNYA EXPORT TRADE INDC'!A:L,12,0)</f>
        <v>#N/A</v>
      </c>
      <c r="AS196" s="7">
        <f>VLOOKUP(A:A,'[1]TÜRKİYE YILLAR İHRACAT'!A:G,2,0)</f>
        <v>0</v>
      </c>
      <c r="AT196" s="7">
        <f>VLOOKUP(A:A,'[1]TÜRKİYE YILLAR İHRACAT'!A:G,3,0)</f>
        <v>0</v>
      </c>
      <c r="AU196" s="7">
        <f>VLOOKUP(A:A,'[1]TÜRKİYE YILLAR İHRACAT'!A:G,4,0)</f>
        <v>0</v>
      </c>
      <c r="AV196" s="7">
        <f>VLOOKUP(A:A,'[1]TÜRKİYE YILLAR İHRACAT'!A:G,5,0)</f>
        <v>0</v>
      </c>
      <c r="AW196" s="7">
        <f>VLOOKUP(A:A,'[1]TÜRKİYE YILLAR İHRACAT'!A:G,6,0)</f>
        <v>26</v>
      </c>
      <c r="AX196" s="7" t="e">
        <f>VLOOKUP(A:A,'[1]TÜRKİYE YILLAR İHRACAT'!A:G,7,0)</f>
        <v>#DIV/0!</v>
      </c>
    </row>
    <row r="197" spans="1:50" x14ac:dyDescent="0.25">
      <c r="A197" s="4" t="s">
        <v>227</v>
      </c>
      <c r="B197" s="5">
        <f>VLOOKUP(A:A,'[1]DÜNYA YILLAR İTHALAT MİKTARI'!A:F,2,0)</f>
        <v>1</v>
      </c>
      <c r="C197" s="5">
        <v>1</v>
      </c>
      <c r="D197" s="5">
        <f>VLOOKUP(A:A,'[1]DÜNYA YILLAR İTHALAT MİKTARI'!A:F,3,0)</f>
        <v>1</v>
      </c>
      <c r="E197" s="5">
        <v>1</v>
      </c>
      <c r="F197" s="5">
        <f>VLOOKUP(A:A,'[1]DÜNYA YILLAR İTHALAT MİKTARI'!A:F,4,0)</f>
        <v>3</v>
      </c>
      <c r="G197" s="5">
        <v>5</v>
      </c>
      <c r="H197" s="5">
        <f>VLOOKUP(A:A,'[1]DÜNYA YILLAR İTHALAT MİKTARI'!A:F,5,0)</f>
        <v>1</v>
      </c>
      <c r="I197" s="5">
        <v>1</v>
      </c>
      <c r="J197" s="5">
        <f>VLOOKUP(A:A,'[1]DÜNYA YILLAR İTHALAT MİKTARI'!A:F,6,0)</f>
        <v>79</v>
      </c>
      <c r="K197" s="5">
        <v>26</v>
      </c>
      <c r="L197" s="6">
        <f t="shared" si="6"/>
        <v>2500</v>
      </c>
      <c r="M197" s="6">
        <f>VLOOKUP($A:$A,'[1]DÜNYA IMPORT TRADE INDC'!$A:$L,2,0)</f>
        <v>26</v>
      </c>
      <c r="N197" s="6">
        <f>VLOOKUP($A:$A,'[1]DÜNYA IMPORT TRADE INDC'!$A:$L,3,0)</f>
        <v>-26</v>
      </c>
      <c r="O197" s="6">
        <f>VLOOKUP($A:$A,'[1]DÜNYA IMPORT TRADE INDC'!$A:$L,4,0)</f>
        <v>79</v>
      </c>
      <c r="P197" s="6">
        <f>VLOOKUP($A:$A,'[1]DÜNYA IMPORT TRADE INDC'!$A:$L,5,0)</f>
        <v>329</v>
      </c>
      <c r="Q197" s="6">
        <f>VLOOKUP($A:$A,'[1]DÜNYA IMPORT TRADE INDC'!$A:$L,6,0)</f>
        <v>0</v>
      </c>
      <c r="R197" s="6">
        <f>VLOOKUP($A:$A,'[1]DÜNYA IMPORT TRADE INDC'!$A:$L,7,0)</f>
        <v>0</v>
      </c>
      <c r="S197" s="6">
        <f>VLOOKUP($A:$A,'[1]DÜNYA IMPORT TRADE INDC'!$A:$L,8,0)</f>
        <v>86</v>
      </c>
      <c r="T197" s="6">
        <f t="shared" si="7"/>
        <v>2.3892963200701351E-4</v>
      </c>
      <c r="U197" s="6">
        <f>VLOOKUP($A:$A,'[1]DÜNYA IMPORT TRADE INDC'!$A:$L,10,0)</f>
        <v>11421</v>
      </c>
      <c r="V197" s="7">
        <f>VLOOKUP($A:$A,'[1]DÜNYA IMPORT TRADE INDC'!$A:$L,11,0)</f>
        <v>1</v>
      </c>
      <c r="W197" s="6" t="str">
        <f>VLOOKUP($A:$A,'[1]DÜNYA IMPORT TRADE INDC'!$A:$L,12,0)</f>
        <v>...</v>
      </c>
      <c r="X197" s="7">
        <f>VLOOKUP(A:A,'[1]DÜNYA YILLAR İHRACAT MİKTARI'!A:F,2,0)</f>
        <v>0</v>
      </c>
      <c r="Y197" s="7">
        <f>VLOOKUP(A:A,'[1]DÜNYA YILLAR İHRACATI'!A:G,2,0)</f>
        <v>0</v>
      </c>
      <c r="Z197" s="7">
        <f>VLOOKUP(A:A,'[1]DÜNYA YILLAR İHRACAT MİKTARI'!A:F,3,0)</f>
        <v>1</v>
      </c>
      <c r="AA197" s="7">
        <f>VLOOKUP(A:A,'[1]DÜNYA YILLAR İHRACATI'!A:G,3,0)</f>
        <v>9</v>
      </c>
      <c r="AB197" s="7">
        <f>VLOOKUP(A:A,'[1]DÜNYA YILLAR İHRACAT MİKTARI'!A:F,4,0)</f>
        <v>0</v>
      </c>
      <c r="AC197" s="7">
        <f>VLOOKUP(A:A,'[1]DÜNYA YILLAR İHRACATI'!A:G,4,0)</f>
        <v>0</v>
      </c>
      <c r="AD197" s="7">
        <f>VLOOKUP(A:A,'[1]DÜNYA YILLAR İHRACAT MİKTARI'!A:F,5,0)</f>
        <v>0</v>
      </c>
      <c r="AE197" s="7">
        <f>VLOOKUP(A:A,'[1]DÜNYA YILLAR İHRACATI'!A:G,5,0)</f>
        <v>0</v>
      </c>
      <c r="AF197" s="7">
        <f>VLOOKUP(A:A,'[1]DÜNYA YILLAR İHRACAT MİKTARI'!A:F,6,0)</f>
        <v>0</v>
      </c>
      <c r="AG197" s="7">
        <f>VLOOKUP(A:A,'[1]DÜNYA YILLAR İHRACATI'!A:G,6,0)</f>
        <v>0</v>
      </c>
      <c r="AH197" s="7" t="e">
        <f>VLOOKUP(A:A,'[1]DÜNYA YILLAR İHRACATI'!A:G,7,0)</f>
        <v>#DIV/0!</v>
      </c>
      <c r="AI197" s="7" t="e">
        <f>VLOOKUP(A:A,'[1]DÜNYA EXPORT TRADE INDC'!A:L,2,0)</f>
        <v>#N/A</v>
      </c>
      <c r="AJ197" s="7" t="e">
        <f>VLOOKUP(A:A,'[1]DÜNYA EXPORT TRADE INDC'!A:L,3,0)</f>
        <v>#N/A</v>
      </c>
      <c r="AK197" s="7" t="e">
        <f>VLOOKUP(A:A,'[1]DÜNYA EXPORT TRADE INDC'!A:L,4,0)</f>
        <v>#N/A</v>
      </c>
      <c r="AL197" s="7" t="e">
        <f>VLOOKUP(A:A,'[1]DÜNYA EXPORT TRADE INDC'!A:L,6,0)</f>
        <v>#N/A</v>
      </c>
      <c r="AM197" s="7" t="e">
        <f>VLOOKUP(A:A,'[1]DÜNYA EXPORT TRADE INDC'!A:L,7,0)</f>
        <v>#N/A</v>
      </c>
      <c r="AN197" s="7" t="e">
        <f>VLOOKUP(A:A,'[1]DÜNYA EXPORT TRADE INDC'!A:L,8,0)</f>
        <v>#N/A</v>
      </c>
      <c r="AO197" s="7" t="e">
        <f>VLOOKUP(A:A,'[1]DÜNYA EXPORT TRADE INDC'!A:L,9,0)</f>
        <v>#N/A</v>
      </c>
      <c r="AP197" s="7" t="e">
        <f>VLOOKUP(A:A,'[1]DÜNYA EXPORT TRADE INDC'!A:L,10,0)</f>
        <v>#N/A</v>
      </c>
      <c r="AQ197" s="7" t="e">
        <f>VLOOKUP(A:A,'[1]DÜNYA EXPORT TRADE INDC'!A:L,11,0)</f>
        <v>#N/A</v>
      </c>
      <c r="AR197" s="7" t="e">
        <f>VLOOKUP(A:A,'[1]DÜNYA EXPORT TRADE INDC'!A:L,12,0)</f>
        <v>#N/A</v>
      </c>
      <c r="AS197" s="7" t="e">
        <f>VLOOKUP(A:A,'[1]TÜRKİYE YILLAR İHRACAT'!A:G,2,0)</f>
        <v>#N/A</v>
      </c>
      <c r="AT197" s="7" t="e">
        <f>VLOOKUP(A:A,'[1]TÜRKİYE YILLAR İHRACAT'!A:G,3,0)</f>
        <v>#N/A</v>
      </c>
      <c r="AU197" s="7" t="e">
        <f>VLOOKUP(A:A,'[1]TÜRKİYE YILLAR İHRACAT'!A:G,4,0)</f>
        <v>#N/A</v>
      </c>
      <c r="AV197" s="7" t="e">
        <f>VLOOKUP(A:A,'[1]TÜRKİYE YILLAR İHRACAT'!A:G,5,0)</f>
        <v>#N/A</v>
      </c>
      <c r="AW197" s="7" t="e">
        <f>VLOOKUP(A:A,'[1]TÜRKİYE YILLAR İHRACAT'!A:G,6,0)</f>
        <v>#N/A</v>
      </c>
      <c r="AX197" s="7" t="e">
        <f>VLOOKUP(A:A,'[1]TÜRKİYE YILLAR İHRACAT'!A:G,7,0)</f>
        <v>#N/A</v>
      </c>
    </row>
    <row r="198" spans="1:50" x14ac:dyDescent="0.25">
      <c r="A198" s="8" t="s">
        <v>228</v>
      </c>
      <c r="B198" s="5">
        <f>VLOOKUP(A:A,'[1]DÜNYA YILLAR İTHALAT MİKTARI'!A:F,2,0)</f>
        <v>163</v>
      </c>
      <c r="C198" s="5">
        <v>110</v>
      </c>
      <c r="D198" s="5">
        <f>VLOOKUP(A:A,'[1]DÜNYA YILLAR İTHALAT MİKTARI'!A:F,3,0)</f>
        <v>247</v>
      </c>
      <c r="E198" s="5">
        <v>146</v>
      </c>
      <c r="F198" s="5">
        <f>VLOOKUP(A:A,'[1]DÜNYA YILLAR İTHALAT MİKTARI'!A:F,4,0)</f>
        <v>0</v>
      </c>
      <c r="G198" s="5">
        <v>135</v>
      </c>
      <c r="H198" s="5">
        <f>VLOOKUP(A:A,'[1]DÜNYA YILLAR İTHALAT MİKTARI'!A:F,5,0)</f>
        <v>202</v>
      </c>
      <c r="I198" s="5">
        <v>178</v>
      </c>
      <c r="J198" s="5">
        <f>VLOOKUP(A:A,'[1]DÜNYA YILLAR İTHALAT MİKTARI'!A:F,6,0)</f>
        <v>49</v>
      </c>
      <c r="K198" s="5">
        <v>25</v>
      </c>
      <c r="L198" s="6">
        <f t="shared" si="6"/>
        <v>-85.955056179775283</v>
      </c>
      <c r="M198" s="6">
        <f>VLOOKUP($A:$A,'[1]DÜNYA IMPORT TRADE INDC'!$A:$L,2,0)</f>
        <v>25</v>
      </c>
      <c r="N198" s="6">
        <f>VLOOKUP($A:$A,'[1]DÜNYA IMPORT TRADE INDC'!$A:$L,3,0)</f>
        <v>-20</v>
      </c>
      <c r="O198" s="6">
        <f>VLOOKUP($A:$A,'[1]DÜNYA IMPORT TRADE INDC'!$A:$L,4,0)</f>
        <v>0</v>
      </c>
      <c r="P198" s="6">
        <f>VLOOKUP($A:$A,'[1]DÜNYA IMPORT TRADE INDC'!$A:$L,5,0)</f>
        <v>0</v>
      </c>
      <c r="Q198" s="6">
        <f>VLOOKUP($A:$A,'[1]DÜNYA IMPORT TRADE INDC'!$A:$L,6,0)</f>
        <v>0</v>
      </c>
      <c r="R198" s="6">
        <f>VLOOKUP($A:$A,'[1]DÜNYA IMPORT TRADE INDC'!$A:$L,7,0)</f>
        <v>0</v>
      </c>
      <c r="S198" s="6">
        <f>VLOOKUP($A:$A,'[1]DÜNYA IMPORT TRADE INDC'!$A:$L,8,0)</f>
        <v>-55</v>
      </c>
      <c r="T198" s="6">
        <f t="shared" si="7"/>
        <v>2.2974003077597452E-4</v>
      </c>
      <c r="U198" s="6">
        <f>VLOOKUP($A:$A,'[1]DÜNYA IMPORT TRADE INDC'!$A:$L,10,0)</f>
        <v>3484</v>
      </c>
      <c r="V198" s="7" t="str">
        <f>VLOOKUP($A:$A,'[1]DÜNYA IMPORT TRADE INDC'!$A:$L,11,0)</f>
        <v>0.47</v>
      </c>
      <c r="W198" s="6" t="str">
        <f>VLOOKUP($A:$A,'[1]DÜNYA IMPORT TRADE INDC'!$A:$L,12,0)</f>
        <v>...</v>
      </c>
      <c r="X198" s="7">
        <f>VLOOKUP(A:A,'[1]DÜNYA YILLAR İHRACAT MİKTARI'!A:F,2,0)</f>
        <v>18</v>
      </c>
      <c r="Y198" s="7">
        <f>VLOOKUP(A:A,'[1]DÜNYA YILLAR İHRACATI'!A:G,2,0)</f>
        <v>22</v>
      </c>
      <c r="Z198" s="7">
        <f>VLOOKUP(A:A,'[1]DÜNYA YILLAR İHRACAT MİKTARI'!A:F,3,0)</f>
        <v>43</v>
      </c>
      <c r="AA198" s="7">
        <f>VLOOKUP(A:A,'[1]DÜNYA YILLAR İHRACATI'!A:G,3,0)</f>
        <v>58</v>
      </c>
      <c r="AB198" s="7">
        <f>VLOOKUP(A:A,'[1]DÜNYA YILLAR İHRACAT MİKTARI'!A:F,4,0)</f>
        <v>54</v>
      </c>
      <c r="AC198" s="7">
        <f>VLOOKUP(A:A,'[1]DÜNYA YILLAR İHRACATI'!A:G,4,0)</f>
        <v>71</v>
      </c>
      <c r="AD198" s="7">
        <f>VLOOKUP(A:A,'[1]DÜNYA YILLAR İHRACAT MİKTARI'!A:F,5,0)</f>
        <v>22</v>
      </c>
      <c r="AE198" s="7">
        <f>VLOOKUP(A:A,'[1]DÜNYA YILLAR İHRACATI'!A:G,5,0)</f>
        <v>41</v>
      </c>
      <c r="AF198" s="7">
        <f>VLOOKUP(A:A,'[1]DÜNYA YILLAR İHRACAT MİKTARI'!A:F,6,0)</f>
        <v>1</v>
      </c>
      <c r="AG198" s="7">
        <f>VLOOKUP(A:A,'[1]DÜNYA YILLAR İHRACATI'!A:G,6,0)</f>
        <v>5</v>
      </c>
      <c r="AH198" s="7">
        <f>VLOOKUP(A:A,'[1]DÜNYA YILLAR İHRACATI'!A:G,7,0)</f>
        <v>-87.804878048780495</v>
      </c>
      <c r="AI198" s="7">
        <f>VLOOKUP(A:A,'[1]DÜNYA EXPORT TRADE INDC'!A:L,2,0)</f>
        <v>5</v>
      </c>
      <c r="AJ198" s="7">
        <f>VLOOKUP(A:A,'[1]DÜNYA EXPORT TRADE INDC'!A:L,3,0)</f>
        <v>-20</v>
      </c>
      <c r="AK198" s="7">
        <f>VLOOKUP(A:A,'[1]DÜNYA EXPORT TRADE INDC'!A:L,4,0)</f>
        <v>1</v>
      </c>
      <c r="AL198" s="7">
        <f>VLOOKUP(A:A,'[1]DÜNYA EXPORT TRADE INDC'!A:L,6,0)</f>
        <v>5000</v>
      </c>
      <c r="AM198" s="7">
        <f>VLOOKUP(A:A,'[1]DÜNYA EXPORT TRADE INDC'!A:L,7,0)</f>
        <v>-27</v>
      </c>
      <c r="AN198" s="7">
        <f>VLOOKUP(A:A,'[1]DÜNYA EXPORT TRADE INDC'!A:L,8,0)</f>
        <v>0</v>
      </c>
      <c r="AO198" s="7">
        <f>VLOOKUP(A:A,'[1]DÜNYA EXPORT TRADE INDC'!A:L,9,0)</f>
        <v>-88</v>
      </c>
      <c r="AP198" s="7">
        <f>VLOOKUP(A:A,'[1]DÜNYA EXPORT TRADE INDC'!A:L,10,0)</f>
        <v>0</v>
      </c>
      <c r="AQ198" s="7">
        <f>VLOOKUP(A:A,'[1]DÜNYA EXPORT TRADE INDC'!A:L,11,0)</f>
        <v>6122</v>
      </c>
      <c r="AR198" s="7">
        <f>VLOOKUP(A:A,'[1]DÜNYA EXPORT TRADE INDC'!A:L,12,0)</f>
        <v>1</v>
      </c>
      <c r="AS198" s="7">
        <f>VLOOKUP(A:A,'[1]TÜRKİYE YILLAR İHRACAT'!A:G,2,0)</f>
        <v>0</v>
      </c>
      <c r="AT198" s="7">
        <f>VLOOKUP(A:A,'[1]TÜRKİYE YILLAR İHRACAT'!A:G,3,0)</f>
        <v>4</v>
      </c>
      <c r="AU198" s="7">
        <f>VLOOKUP(A:A,'[1]TÜRKİYE YILLAR İHRACAT'!A:G,4,0)</f>
        <v>13</v>
      </c>
      <c r="AV198" s="7">
        <f>VLOOKUP(A:A,'[1]TÜRKİYE YILLAR İHRACAT'!A:G,5,0)</f>
        <v>15</v>
      </c>
      <c r="AW198" s="7">
        <f>VLOOKUP(A:A,'[1]TÜRKİYE YILLAR İHRACAT'!A:G,6,0)</f>
        <v>0</v>
      </c>
      <c r="AX198" s="7">
        <f>VLOOKUP(A:A,'[1]TÜRKİYE YILLAR İHRACAT'!A:G,7,0)</f>
        <v>-100</v>
      </c>
    </row>
    <row r="199" spans="1:50" x14ac:dyDescent="0.25">
      <c r="A199" s="4" t="s">
        <v>229</v>
      </c>
      <c r="B199" s="5">
        <f>VLOOKUP(A:A,'[1]DÜNYA YILLAR İTHALAT MİKTARI'!A:F,2,0)</f>
        <v>9</v>
      </c>
      <c r="C199" s="5">
        <v>16</v>
      </c>
      <c r="D199" s="5">
        <f>VLOOKUP(A:A,'[1]DÜNYA YILLAR İTHALAT MİKTARI'!A:F,3,0)</f>
        <v>0</v>
      </c>
      <c r="E199" s="5"/>
      <c r="F199" s="5">
        <f>VLOOKUP(A:A,'[1]DÜNYA YILLAR İTHALAT MİKTARI'!A:F,4,0)</f>
        <v>39</v>
      </c>
      <c r="G199" s="5">
        <v>49</v>
      </c>
      <c r="H199" s="5">
        <f>VLOOKUP(A:A,'[1]DÜNYA YILLAR İTHALAT MİKTARI'!A:F,5,0)</f>
        <v>27</v>
      </c>
      <c r="I199" s="5">
        <v>26</v>
      </c>
      <c r="J199" s="5">
        <f>VLOOKUP(A:A,'[1]DÜNYA YILLAR İTHALAT MİKTARI'!A:F,6,0)</f>
        <v>7</v>
      </c>
      <c r="K199" s="5">
        <v>9</v>
      </c>
      <c r="L199" s="6">
        <f t="shared" si="6"/>
        <v>-65.384615384615387</v>
      </c>
      <c r="M199" s="6">
        <f>VLOOKUP($A:$A,'[1]DÜNYA IMPORT TRADE INDC'!$A:$L,2,0)</f>
        <v>9</v>
      </c>
      <c r="N199" s="6">
        <f>VLOOKUP($A:$A,'[1]DÜNYA IMPORT TRADE INDC'!$A:$L,3,0)</f>
        <v>-9</v>
      </c>
      <c r="O199" s="6">
        <f>VLOOKUP($A:$A,'[1]DÜNYA IMPORT TRADE INDC'!$A:$L,4,0)</f>
        <v>7</v>
      </c>
      <c r="P199" s="6">
        <f>VLOOKUP($A:$A,'[1]DÜNYA IMPORT TRADE INDC'!$A:$L,5,0)</f>
        <v>1286</v>
      </c>
      <c r="Q199" s="6">
        <f>VLOOKUP($A:$A,'[1]DÜNYA IMPORT TRADE INDC'!$A:$L,6,0)</f>
        <v>23</v>
      </c>
      <c r="R199" s="6">
        <f>VLOOKUP($A:$A,'[1]DÜNYA IMPORT TRADE INDC'!$A:$L,7,0)</f>
        <v>0</v>
      </c>
      <c r="S199" s="6">
        <f>VLOOKUP($A:$A,'[1]DÜNYA IMPORT TRADE INDC'!$A:$L,8,0)</f>
        <v>-65</v>
      </c>
      <c r="T199" s="6">
        <f t="shared" si="7"/>
        <v>8.2706411079350834E-5</v>
      </c>
      <c r="U199" s="6">
        <f>VLOOKUP($A:$A,'[1]DÜNYA IMPORT TRADE INDC'!$A:$L,10,0)</f>
        <v>2530</v>
      </c>
      <c r="V199" s="7">
        <f>VLOOKUP($A:$A,'[1]DÜNYA IMPORT TRADE INDC'!$A:$L,11,0)</f>
        <v>1</v>
      </c>
      <c r="W199" s="6" t="str">
        <f>VLOOKUP($A:$A,'[1]DÜNYA IMPORT TRADE INDC'!$A:$L,12,0)</f>
        <v>...</v>
      </c>
      <c r="X199" s="7">
        <f>VLOOKUP(A:A,'[1]DÜNYA YILLAR İHRACAT MİKTARI'!A:F,2,0)</f>
        <v>0</v>
      </c>
      <c r="Y199" s="7">
        <f>VLOOKUP(A:A,'[1]DÜNYA YILLAR İHRACATI'!A:G,2,0)</f>
        <v>0</v>
      </c>
      <c r="Z199" s="7">
        <f>VLOOKUP(A:A,'[1]DÜNYA YILLAR İHRACAT MİKTARI'!A:F,3,0)</f>
        <v>22</v>
      </c>
      <c r="AA199" s="7">
        <f>VLOOKUP(A:A,'[1]DÜNYA YILLAR İHRACATI'!A:G,3,0)</f>
        <v>14</v>
      </c>
      <c r="AB199" s="7">
        <f>VLOOKUP(A:A,'[1]DÜNYA YILLAR İHRACAT MİKTARI'!A:F,4,0)</f>
        <v>0</v>
      </c>
      <c r="AC199" s="7">
        <f>VLOOKUP(A:A,'[1]DÜNYA YILLAR İHRACATI'!A:G,4,0)</f>
        <v>0</v>
      </c>
      <c r="AD199" s="7">
        <f>VLOOKUP(A:A,'[1]DÜNYA YILLAR İHRACAT MİKTARI'!A:F,5,0)</f>
        <v>0</v>
      </c>
      <c r="AE199" s="7">
        <f>VLOOKUP(A:A,'[1]DÜNYA YILLAR İHRACATI'!A:G,5,0)</f>
        <v>0</v>
      </c>
      <c r="AF199" s="7">
        <f>VLOOKUP(A:A,'[1]DÜNYA YILLAR İHRACAT MİKTARI'!A:F,6,0)</f>
        <v>0</v>
      </c>
      <c r="AG199" s="7">
        <f>VLOOKUP(A:A,'[1]DÜNYA YILLAR İHRACATI'!A:G,6,0)</f>
        <v>0</v>
      </c>
      <c r="AH199" s="7" t="e">
        <f>VLOOKUP(A:A,'[1]DÜNYA YILLAR İHRACATI'!A:G,7,0)</f>
        <v>#DIV/0!</v>
      </c>
      <c r="AI199" s="7" t="e">
        <f>VLOOKUP(A:A,'[1]DÜNYA EXPORT TRADE INDC'!A:L,2,0)</f>
        <v>#N/A</v>
      </c>
      <c r="AJ199" s="7" t="e">
        <f>VLOOKUP(A:A,'[1]DÜNYA EXPORT TRADE INDC'!A:L,3,0)</f>
        <v>#N/A</v>
      </c>
      <c r="AK199" s="7" t="e">
        <f>VLOOKUP(A:A,'[1]DÜNYA EXPORT TRADE INDC'!A:L,4,0)</f>
        <v>#N/A</v>
      </c>
      <c r="AL199" s="7" t="e">
        <f>VLOOKUP(A:A,'[1]DÜNYA EXPORT TRADE INDC'!A:L,6,0)</f>
        <v>#N/A</v>
      </c>
      <c r="AM199" s="7" t="e">
        <f>VLOOKUP(A:A,'[1]DÜNYA EXPORT TRADE INDC'!A:L,7,0)</f>
        <v>#N/A</v>
      </c>
      <c r="AN199" s="7" t="e">
        <f>VLOOKUP(A:A,'[1]DÜNYA EXPORT TRADE INDC'!A:L,8,0)</f>
        <v>#N/A</v>
      </c>
      <c r="AO199" s="7" t="e">
        <f>VLOOKUP(A:A,'[1]DÜNYA EXPORT TRADE INDC'!A:L,9,0)</f>
        <v>#N/A</v>
      </c>
      <c r="AP199" s="7" t="e">
        <f>VLOOKUP(A:A,'[1]DÜNYA EXPORT TRADE INDC'!A:L,10,0)</f>
        <v>#N/A</v>
      </c>
      <c r="AQ199" s="7" t="e">
        <f>VLOOKUP(A:A,'[1]DÜNYA EXPORT TRADE INDC'!A:L,11,0)</f>
        <v>#N/A</v>
      </c>
      <c r="AR199" s="7" t="e">
        <f>VLOOKUP(A:A,'[1]DÜNYA EXPORT TRADE INDC'!A:L,12,0)</f>
        <v>#N/A</v>
      </c>
      <c r="AS199" s="7" t="e">
        <f>VLOOKUP(A:A,'[1]TÜRKİYE YILLAR İHRACAT'!A:G,2,0)</f>
        <v>#N/A</v>
      </c>
      <c r="AT199" s="7" t="e">
        <f>VLOOKUP(A:A,'[1]TÜRKİYE YILLAR İHRACAT'!A:G,3,0)</f>
        <v>#N/A</v>
      </c>
      <c r="AU199" s="7" t="e">
        <f>VLOOKUP(A:A,'[1]TÜRKİYE YILLAR İHRACAT'!A:G,4,0)</f>
        <v>#N/A</v>
      </c>
      <c r="AV199" s="7" t="e">
        <f>VLOOKUP(A:A,'[1]TÜRKİYE YILLAR İHRACAT'!A:G,5,0)</f>
        <v>#N/A</v>
      </c>
      <c r="AW199" s="7" t="e">
        <f>VLOOKUP(A:A,'[1]TÜRKİYE YILLAR İHRACAT'!A:G,6,0)</f>
        <v>#N/A</v>
      </c>
      <c r="AX199" s="7" t="e">
        <f>VLOOKUP(A:A,'[1]TÜRKİYE YILLAR İHRACAT'!A:G,7,0)</f>
        <v>#N/A</v>
      </c>
    </row>
    <row r="200" spans="1:50" x14ac:dyDescent="0.25">
      <c r="A200" s="8" t="s">
        <v>230</v>
      </c>
      <c r="B200" s="5">
        <f>VLOOKUP(A:A,'[1]DÜNYA YILLAR İTHALAT MİKTARI'!A:F,2,0)</f>
        <v>4</v>
      </c>
      <c r="C200" s="5">
        <v>14</v>
      </c>
      <c r="D200" s="5">
        <f>VLOOKUP(A:A,'[1]DÜNYA YILLAR İTHALAT MİKTARI'!A:F,3,0)</f>
        <v>3</v>
      </c>
      <c r="E200" s="5">
        <v>11</v>
      </c>
      <c r="F200" s="5">
        <f>VLOOKUP(A:A,'[1]DÜNYA YILLAR İTHALAT MİKTARI'!A:F,4,0)</f>
        <v>3</v>
      </c>
      <c r="G200" s="5">
        <v>11</v>
      </c>
      <c r="H200" s="5">
        <f>VLOOKUP(A:A,'[1]DÜNYA YILLAR İTHALAT MİKTARI'!A:F,5,0)</f>
        <v>2</v>
      </c>
      <c r="I200" s="5">
        <v>9</v>
      </c>
      <c r="J200" s="5">
        <f>VLOOKUP(A:A,'[1]DÜNYA YILLAR İTHALAT MİKTARI'!A:F,6,0)</f>
        <v>2</v>
      </c>
      <c r="K200" s="5">
        <v>8</v>
      </c>
      <c r="L200" s="6">
        <f t="shared" si="6"/>
        <v>-11.111111111111111</v>
      </c>
      <c r="M200" s="6">
        <f>VLOOKUP($A:$A,'[1]DÜNYA IMPORT TRADE INDC'!$A:$L,2,0)</f>
        <v>8</v>
      </c>
      <c r="N200" s="6">
        <f>VLOOKUP($A:$A,'[1]DÜNYA IMPORT TRADE INDC'!$A:$L,3,0)</f>
        <v>-8</v>
      </c>
      <c r="O200" s="6">
        <f>VLOOKUP($A:$A,'[1]DÜNYA IMPORT TRADE INDC'!$A:$L,4,0)</f>
        <v>2</v>
      </c>
      <c r="P200" s="6">
        <f>VLOOKUP($A:$A,'[1]DÜNYA IMPORT TRADE INDC'!$A:$L,5,0)</f>
        <v>4000</v>
      </c>
      <c r="Q200" s="6">
        <f>VLOOKUP($A:$A,'[1]DÜNYA IMPORT TRADE INDC'!$A:$L,6,0)</f>
        <v>-11</v>
      </c>
      <c r="R200" s="6">
        <f>VLOOKUP($A:$A,'[1]DÜNYA IMPORT TRADE INDC'!$A:$L,7,0)</f>
        <v>-16</v>
      </c>
      <c r="S200" s="6">
        <f>VLOOKUP($A:$A,'[1]DÜNYA IMPORT TRADE INDC'!$A:$L,8,0)</f>
        <v>0</v>
      </c>
      <c r="T200" s="6">
        <f t="shared" si="7"/>
        <v>7.3516809848311844E-5</v>
      </c>
      <c r="U200" s="6">
        <f>VLOOKUP($A:$A,'[1]DÜNYA IMPORT TRADE INDC'!$A:$L,10,0)</f>
        <v>3388</v>
      </c>
      <c r="V200" s="7">
        <f>VLOOKUP($A:$A,'[1]DÜNYA IMPORT TRADE INDC'!$A:$L,11,0)</f>
        <v>1</v>
      </c>
      <c r="W200" s="6" t="str">
        <f>VLOOKUP($A:$A,'[1]DÜNYA IMPORT TRADE INDC'!$A:$L,12,0)</f>
        <v>...</v>
      </c>
      <c r="X200" s="7" t="e">
        <f>VLOOKUP(A:A,'[1]DÜNYA YILLAR İHRACAT MİKTARI'!A:F,2,0)</f>
        <v>#N/A</v>
      </c>
      <c r="Y200" s="7" t="e">
        <f>VLOOKUP(A:A,'[1]DÜNYA YILLAR İHRACATI'!A:G,2,0)</f>
        <v>#N/A</v>
      </c>
      <c r="Z200" s="7" t="e">
        <f>VLOOKUP(A:A,'[1]DÜNYA YILLAR İHRACAT MİKTARI'!A:F,3,0)</f>
        <v>#N/A</v>
      </c>
      <c r="AA200" s="7" t="e">
        <f>VLOOKUP(A:A,'[1]DÜNYA YILLAR İHRACATI'!A:G,3,0)</f>
        <v>#N/A</v>
      </c>
      <c r="AB200" s="7" t="e">
        <f>VLOOKUP(A:A,'[1]DÜNYA YILLAR İHRACAT MİKTARI'!A:F,4,0)</f>
        <v>#N/A</v>
      </c>
      <c r="AC200" s="7" t="e">
        <f>VLOOKUP(A:A,'[1]DÜNYA YILLAR İHRACATI'!A:G,4,0)</f>
        <v>#N/A</v>
      </c>
      <c r="AD200" s="7" t="e">
        <f>VLOOKUP(A:A,'[1]DÜNYA YILLAR İHRACAT MİKTARI'!A:F,5,0)</f>
        <v>#N/A</v>
      </c>
      <c r="AE200" s="7" t="e">
        <f>VLOOKUP(A:A,'[1]DÜNYA YILLAR İHRACATI'!A:G,5,0)</f>
        <v>#N/A</v>
      </c>
      <c r="AF200" s="7" t="e">
        <f>VLOOKUP(A:A,'[1]DÜNYA YILLAR İHRACAT MİKTARI'!A:F,6,0)</f>
        <v>#N/A</v>
      </c>
      <c r="AG200" s="7" t="e">
        <f>VLOOKUP(A:A,'[1]DÜNYA YILLAR İHRACATI'!A:G,6,0)</f>
        <v>#N/A</v>
      </c>
      <c r="AH200" s="7" t="e">
        <f>VLOOKUP(A:A,'[1]DÜNYA YILLAR İHRACATI'!A:G,7,0)</f>
        <v>#N/A</v>
      </c>
      <c r="AI200" s="7" t="e">
        <f>VLOOKUP(A:A,'[1]DÜNYA EXPORT TRADE INDC'!A:L,2,0)</f>
        <v>#N/A</v>
      </c>
      <c r="AJ200" s="7" t="e">
        <f>VLOOKUP(A:A,'[1]DÜNYA EXPORT TRADE INDC'!A:L,3,0)</f>
        <v>#N/A</v>
      </c>
      <c r="AK200" s="7" t="e">
        <f>VLOOKUP(A:A,'[1]DÜNYA EXPORT TRADE INDC'!A:L,4,0)</f>
        <v>#N/A</v>
      </c>
      <c r="AL200" s="7" t="e">
        <f>VLOOKUP(A:A,'[1]DÜNYA EXPORT TRADE INDC'!A:L,6,0)</f>
        <v>#N/A</v>
      </c>
      <c r="AM200" s="7" t="e">
        <f>VLOOKUP(A:A,'[1]DÜNYA EXPORT TRADE INDC'!A:L,7,0)</f>
        <v>#N/A</v>
      </c>
      <c r="AN200" s="7" t="e">
        <f>VLOOKUP(A:A,'[1]DÜNYA EXPORT TRADE INDC'!A:L,8,0)</f>
        <v>#N/A</v>
      </c>
      <c r="AO200" s="7" t="e">
        <f>VLOOKUP(A:A,'[1]DÜNYA EXPORT TRADE INDC'!A:L,9,0)</f>
        <v>#N/A</v>
      </c>
      <c r="AP200" s="7" t="e">
        <f>VLOOKUP(A:A,'[1]DÜNYA EXPORT TRADE INDC'!A:L,10,0)</f>
        <v>#N/A</v>
      </c>
      <c r="AQ200" s="7" t="e">
        <f>VLOOKUP(A:A,'[1]DÜNYA EXPORT TRADE INDC'!A:L,11,0)</f>
        <v>#N/A</v>
      </c>
      <c r="AR200" s="7" t="e">
        <f>VLOOKUP(A:A,'[1]DÜNYA EXPORT TRADE INDC'!A:L,12,0)</f>
        <v>#N/A</v>
      </c>
      <c r="AS200" s="7" t="e">
        <f>VLOOKUP(A:A,'[1]TÜRKİYE YILLAR İHRACAT'!A:G,2,0)</f>
        <v>#N/A</v>
      </c>
      <c r="AT200" s="7" t="e">
        <f>VLOOKUP(A:A,'[1]TÜRKİYE YILLAR İHRACAT'!A:G,3,0)</f>
        <v>#N/A</v>
      </c>
      <c r="AU200" s="7" t="e">
        <f>VLOOKUP(A:A,'[1]TÜRKİYE YILLAR İHRACAT'!A:G,4,0)</f>
        <v>#N/A</v>
      </c>
      <c r="AV200" s="7" t="e">
        <f>VLOOKUP(A:A,'[1]TÜRKİYE YILLAR İHRACAT'!A:G,5,0)</f>
        <v>#N/A</v>
      </c>
      <c r="AW200" s="7" t="e">
        <f>VLOOKUP(A:A,'[1]TÜRKİYE YILLAR İHRACAT'!A:G,6,0)</f>
        <v>#N/A</v>
      </c>
      <c r="AX200" s="7" t="e">
        <f>VLOOKUP(A:A,'[1]TÜRKİYE YILLAR İHRACAT'!A:G,7,0)</f>
        <v>#N/A</v>
      </c>
    </row>
    <row r="201" spans="1:50" ht="31.5" x14ac:dyDescent="0.25">
      <c r="A201" s="4" t="s">
        <v>231</v>
      </c>
      <c r="B201" s="5">
        <f>VLOOKUP(A:A,'[1]DÜNYA YILLAR İTHALAT MİKTARI'!A:F,2,0)</f>
        <v>388</v>
      </c>
      <c r="C201" s="5">
        <v>206</v>
      </c>
      <c r="D201" s="5">
        <f>VLOOKUP(A:A,'[1]DÜNYA YILLAR İTHALAT MİKTARI'!A:F,3,0)</f>
        <v>290</v>
      </c>
      <c r="E201" s="5">
        <v>193</v>
      </c>
      <c r="F201" s="5">
        <f>VLOOKUP(A:A,'[1]DÜNYA YILLAR İTHALAT MİKTARI'!A:F,4,0)</f>
        <v>12</v>
      </c>
      <c r="G201" s="5">
        <v>13</v>
      </c>
      <c r="H201" s="5">
        <f>VLOOKUP(A:A,'[1]DÜNYA YILLAR İTHALAT MİKTARI'!A:F,5,0)</f>
        <v>7</v>
      </c>
      <c r="I201" s="5">
        <v>6</v>
      </c>
      <c r="J201" s="5">
        <f>VLOOKUP(A:A,'[1]DÜNYA YILLAR İTHALAT MİKTARI'!A:F,6,0)</f>
        <v>9</v>
      </c>
      <c r="K201" s="5">
        <v>8</v>
      </c>
      <c r="L201" s="6">
        <f t="shared" si="6"/>
        <v>33.333333333333329</v>
      </c>
      <c r="M201" s="6">
        <f>VLOOKUP($A:$A,'[1]DÜNYA IMPORT TRADE INDC'!$A:$L,2,0)</f>
        <v>8</v>
      </c>
      <c r="N201" s="6">
        <f>VLOOKUP($A:$A,'[1]DÜNYA IMPORT TRADE INDC'!$A:$L,3,0)</f>
        <v>-8</v>
      </c>
      <c r="O201" s="6">
        <f>VLOOKUP($A:$A,'[1]DÜNYA IMPORT TRADE INDC'!$A:$L,4,0)</f>
        <v>9</v>
      </c>
      <c r="P201" s="6">
        <f>VLOOKUP($A:$A,'[1]DÜNYA IMPORT TRADE INDC'!$A:$L,5,0)</f>
        <v>889</v>
      </c>
      <c r="Q201" s="6">
        <f>VLOOKUP($A:$A,'[1]DÜNYA IMPORT TRADE INDC'!$A:$L,6,0)</f>
        <v>-17</v>
      </c>
      <c r="R201" s="6">
        <f>VLOOKUP($A:$A,'[1]DÜNYA IMPORT TRADE INDC'!$A:$L,7,0)</f>
        <v>-13</v>
      </c>
      <c r="S201" s="6">
        <f>VLOOKUP($A:$A,'[1]DÜNYA IMPORT TRADE INDC'!$A:$L,8,0)</f>
        <v>33</v>
      </c>
      <c r="T201" s="6">
        <f t="shared" si="7"/>
        <v>7.3516809848311844E-5</v>
      </c>
      <c r="U201" s="6">
        <f>VLOOKUP($A:$A,'[1]DÜNYA IMPORT TRADE INDC'!$A:$L,10,0)</f>
        <v>1002</v>
      </c>
      <c r="V201" s="7" t="str">
        <f>VLOOKUP($A:$A,'[1]DÜNYA IMPORT TRADE INDC'!$A:$L,11,0)</f>
        <v>0.63</v>
      </c>
      <c r="W201" s="6" t="str">
        <f>VLOOKUP($A:$A,'[1]DÜNYA IMPORT TRADE INDC'!$A:$L,12,0)</f>
        <v>...</v>
      </c>
      <c r="X201" s="7">
        <f>VLOOKUP(A:A,'[1]DÜNYA YILLAR İHRACAT MİKTARI'!A:F,2,0)</f>
        <v>0</v>
      </c>
      <c r="Y201" s="7">
        <f>VLOOKUP(A:A,'[1]DÜNYA YILLAR İHRACATI'!A:G,2,0)</f>
        <v>0</v>
      </c>
      <c r="Z201" s="7">
        <f>VLOOKUP(A:A,'[1]DÜNYA YILLAR İHRACAT MİKTARI'!A:F,3,0)</f>
        <v>0</v>
      </c>
      <c r="AA201" s="7">
        <f>VLOOKUP(A:A,'[1]DÜNYA YILLAR İHRACATI'!A:G,3,0)</f>
        <v>0</v>
      </c>
      <c r="AB201" s="7">
        <f>VLOOKUP(A:A,'[1]DÜNYA YILLAR İHRACAT MİKTARI'!A:F,4,0)</f>
        <v>734</v>
      </c>
      <c r="AC201" s="7">
        <f>VLOOKUP(A:A,'[1]DÜNYA YILLAR İHRACATI'!A:G,4,0)</f>
        <v>443</v>
      </c>
      <c r="AD201" s="7">
        <f>VLOOKUP(A:A,'[1]DÜNYA YILLAR İHRACAT MİKTARI'!A:F,5,0)</f>
        <v>0</v>
      </c>
      <c r="AE201" s="7">
        <f>VLOOKUP(A:A,'[1]DÜNYA YILLAR İHRACATI'!A:G,5,0)</f>
        <v>0</v>
      </c>
      <c r="AF201" s="7">
        <f>VLOOKUP(A:A,'[1]DÜNYA YILLAR İHRACAT MİKTARI'!A:F,6,0)</f>
        <v>0</v>
      </c>
      <c r="AG201" s="7">
        <f>VLOOKUP(A:A,'[1]DÜNYA YILLAR İHRACATI'!A:G,6,0)</f>
        <v>0</v>
      </c>
      <c r="AH201" s="7" t="e">
        <f>VLOOKUP(A:A,'[1]DÜNYA YILLAR İHRACATI'!A:G,7,0)</f>
        <v>#DIV/0!</v>
      </c>
      <c r="AI201" s="7" t="e">
        <f>VLOOKUP(A:A,'[1]DÜNYA EXPORT TRADE INDC'!A:L,2,0)</f>
        <v>#N/A</v>
      </c>
      <c r="AJ201" s="7" t="e">
        <f>VLOOKUP(A:A,'[1]DÜNYA EXPORT TRADE INDC'!A:L,3,0)</f>
        <v>#N/A</v>
      </c>
      <c r="AK201" s="7" t="e">
        <f>VLOOKUP(A:A,'[1]DÜNYA EXPORT TRADE INDC'!A:L,4,0)</f>
        <v>#N/A</v>
      </c>
      <c r="AL201" s="7" t="e">
        <f>VLOOKUP(A:A,'[1]DÜNYA EXPORT TRADE INDC'!A:L,6,0)</f>
        <v>#N/A</v>
      </c>
      <c r="AM201" s="7" t="e">
        <f>VLOOKUP(A:A,'[1]DÜNYA EXPORT TRADE INDC'!A:L,7,0)</f>
        <v>#N/A</v>
      </c>
      <c r="AN201" s="7" t="e">
        <f>VLOOKUP(A:A,'[1]DÜNYA EXPORT TRADE INDC'!A:L,8,0)</f>
        <v>#N/A</v>
      </c>
      <c r="AO201" s="7" t="e">
        <f>VLOOKUP(A:A,'[1]DÜNYA EXPORT TRADE INDC'!A:L,9,0)</f>
        <v>#N/A</v>
      </c>
      <c r="AP201" s="7" t="e">
        <f>VLOOKUP(A:A,'[1]DÜNYA EXPORT TRADE INDC'!A:L,10,0)</f>
        <v>#N/A</v>
      </c>
      <c r="AQ201" s="7" t="e">
        <f>VLOOKUP(A:A,'[1]DÜNYA EXPORT TRADE INDC'!A:L,11,0)</f>
        <v>#N/A</v>
      </c>
      <c r="AR201" s="7" t="e">
        <f>VLOOKUP(A:A,'[1]DÜNYA EXPORT TRADE INDC'!A:L,12,0)</f>
        <v>#N/A</v>
      </c>
      <c r="AS201" s="7" t="e">
        <f>VLOOKUP(A:A,'[1]TÜRKİYE YILLAR İHRACAT'!A:G,2,0)</f>
        <v>#N/A</v>
      </c>
      <c r="AT201" s="7" t="e">
        <f>VLOOKUP(A:A,'[1]TÜRKİYE YILLAR İHRACAT'!A:G,3,0)</f>
        <v>#N/A</v>
      </c>
      <c r="AU201" s="7" t="e">
        <f>VLOOKUP(A:A,'[1]TÜRKİYE YILLAR İHRACAT'!A:G,4,0)</f>
        <v>#N/A</v>
      </c>
      <c r="AV201" s="7" t="e">
        <f>VLOOKUP(A:A,'[1]TÜRKİYE YILLAR İHRACAT'!A:G,5,0)</f>
        <v>#N/A</v>
      </c>
      <c r="AW201" s="7" t="e">
        <f>VLOOKUP(A:A,'[1]TÜRKİYE YILLAR İHRACAT'!A:G,6,0)</f>
        <v>#N/A</v>
      </c>
      <c r="AX201" s="7" t="e">
        <f>VLOOKUP(A:A,'[1]TÜRKİYE YILLAR İHRACAT'!A:G,7,0)</f>
        <v>#N/A</v>
      </c>
    </row>
    <row r="202" spans="1:50" x14ac:dyDescent="0.25">
      <c r="A202" s="8" t="s">
        <v>232</v>
      </c>
      <c r="B202" s="5">
        <f>VLOOKUP(A:A,'[1]DÜNYA YILLAR İTHALAT MİKTARI'!A:F,2,0)</f>
        <v>0</v>
      </c>
      <c r="C202" s="5"/>
      <c r="D202" s="5">
        <f>VLOOKUP(A:A,'[1]DÜNYA YILLAR İTHALAT MİKTARI'!A:F,3,0)</f>
        <v>4</v>
      </c>
      <c r="E202" s="5">
        <v>21</v>
      </c>
      <c r="F202" s="5">
        <f>VLOOKUP(A:A,'[1]DÜNYA YILLAR İTHALAT MİKTARI'!A:F,4,0)</f>
        <v>0</v>
      </c>
      <c r="G202" s="5"/>
      <c r="H202" s="5">
        <f>VLOOKUP(A:A,'[1]DÜNYA YILLAR İTHALAT MİKTARI'!A:F,5,0)</f>
        <v>11</v>
      </c>
      <c r="I202" s="5">
        <v>27</v>
      </c>
      <c r="J202" s="5">
        <f>VLOOKUP(A:A,'[1]DÜNYA YILLAR İTHALAT MİKTARI'!A:F,6,0)</f>
        <v>1</v>
      </c>
      <c r="K202" s="5">
        <v>6</v>
      </c>
      <c r="L202" s="6">
        <f t="shared" si="6"/>
        <v>-77.777777777777786</v>
      </c>
      <c r="M202" s="6">
        <f>VLOOKUP($A:$A,'[1]DÜNYA IMPORT TRADE INDC'!$A:$L,2,0)</f>
        <v>6</v>
      </c>
      <c r="N202" s="6">
        <f>VLOOKUP($A:$A,'[1]DÜNYA IMPORT TRADE INDC'!$A:$L,3,0)</f>
        <v>-6</v>
      </c>
      <c r="O202" s="6">
        <f>VLOOKUP($A:$A,'[1]DÜNYA IMPORT TRADE INDC'!$A:$L,4,0)</f>
        <v>1</v>
      </c>
      <c r="P202" s="6">
        <f>VLOOKUP($A:$A,'[1]DÜNYA IMPORT TRADE INDC'!$A:$L,5,0)</f>
        <v>6000</v>
      </c>
      <c r="Q202" s="6">
        <f>VLOOKUP($A:$A,'[1]DÜNYA IMPORT TRADE INDC'!$A:$L,6,0)</f>
        <v>0</v>
      </c>
      <c r="R202" s="6">
        <f>VLOOKUP($A:$A,'[1]DÜNYA IMPORT TRADE INDC'!$A:$L,7,0)</f>
        <v>-13</v>
      </c>
      <c r="S202" s="6">
        <f>VLOOKUP($A:$A,'[1]DÜNYA IMPORT TRADE INDC'!$A:$L,8,0)</f>
        <v>27</v>
      </c>
      <c r="T202" s="6">
        <f t="shared" si="7"/>
        <v>5.5137607386233889E-5</v>
      </c>
      <c r="U202" s="6">
        <f>VLOOKUP($A:$A,'[1]DÜNYA IMPORT TRADE INDC'!$A:$L,10,0)</f>
        <v>2371</v>
      </c>
      <c r="V202" s="7">
        <f>VLOOKUP($A:$A,'[1]DÜNYA IMPORT TRADE INDC'!$A:$L,11,0)</f>
        <v>1</v>
      </c>
      <c r="W202" s="6" t="str">
        <f>VLOOKUP($A:$A,'[1]DÜNYA IMPORT TRADE INDC'!$A:$L,12,0)</f>
        <v>...</v>
      </c>
      <c r="X202" s="7" t="e">
        <f>VLOOKUP(A:A,'[1]DÜNYA YILLAR İHRACAT MİKTARI'!A:F,2,0)</f>
        <v>#N/A</v>
      </c>
      <c r="Y202" s="7" t="e">
        <f>VLOOKUP(A:A,'[1]DÜNYA YILLAR İHRACATI'!A:G,2,0)</f>
        <v>#N/A</v>
      </c>
      <c r="Z202" s="7" t="e">
        <f>VLOOKUP(A:A,'[1]DÜNYA YILLAR İHRACAT MİKTARI'!A:F,3,0)</f>
        <v>#N/A</v>
      </c>
      <c r="AA202" s="7" t="e">
        <f>VLOOKUP(A:A,'[1]DÜNYA YILLAR İHRACATI'!A:G,3,0)</f>
        <v>#N/A</v>
      </c>
      <c r="AB202" s="7" t="e">
        <f>VLOOKUP(A:A,'[1]DÜNYA YILLAR İHRACAT MİKTARI'!A:F,4,0)</f>
        <v>#N/A</v>
      </c>
      <c r="AC202" s="7" t="e">
        <f>VLOOKUP(A:A,'[1]DÜNYA YILLAR İHRACATI'!A:G,4,0)</f>
        <v>#N/A</v>
      </c>
      <c r="AD202" s="7" t="e">
        <f>VLOOKUP(A:A,'[1]DÜNYA YILLAR İHRACAT MİKTARI'!A:F,5,0)</f>
        <v>#N/A</v>
      </c>
      <c r="AE202" s="7" t="e">
        <f>VLOOKUP(A:A,'[1]DÜNYA YILLAR İHRACATI'!A:G,5,0)</f>
        <v>#N/A</v>
      </c>
      <c r="AF202" s="7" t="e">
        <f>VLOOKUP(A:A,'[1]DÜNYA YILLAR İHRACAT MİKTARI'!A:F,6,0)</f>
        <v>#N/A</v>
      </c>
      <c r="AG202" s="7" t="e">
        <f>VLOOKUP(A:A,'[1]DÜNYA YILLAR İHRACATI'!A:G,6,0)</f>
        <v>#N/A</v>
      </c>
      <c r="AH202" s="7" t="e">
        <f>VLOOKUP(A:A,'[1]DÜNYA YILLAR İHRACATI'!A:G,7,0)</f>
        <v>#N/A</v>
      </c>
      <c r="AI202" s="7" t="e">
        <f>VLOOKUP(A:A,'[1]DÜNYA EXPORT TRADE INDC'!A:L,2,0)</f>
        <v>#N/A</v>
      </c>
      <c r="AJ202" s="7" t="e">
        <f>VLOOKUP(A:A,'[1]DÜNYA EXPORT TRADE INDC'!A:L,3,0)</f>
        <v>#N/A</v>
      </c>
      <c r="AK202" s="7" t="e">
        <f>VLOOKUP(A:A,'[1]DÜNYA EXPORT TRADE INDC'!A:L,4,0)</f>
        <v>#N/A</v>
      </c>
      <c r="AL202" s="7" t="e">
        <f>VLOOKUP(A:A,'[1]DÜNYA EXPORT TRADE INDC'!A:L,6,0)</f>
        <v>#N/A</v>
      </c>
      <c r="AM202" s="7" t="e">
        <f>VLOOKUP(A:A,'[1]DÜNYA EXPORT TRADE INDC'!A:L,7,0)</f>
        <v>#N/A</v>
      </c>
      <c r="AN202" s="7" t="e">
        <f>VLOOKUP(A:A,'[1]DÜNYA EXPORT TRADE INDC'!A:L,8,0)</f>
        <v>#N/A</v>
      </c>
      <c r="AO202" s="7" t="e">
        <f>VLOOKUP(A:A,'[1]DÜNYA EXPORT TRADE INDC'!A:L,9,0)</f>
        <v>#N/A</v>
      </c>
      <c r="AP202" s="7" t="e">
        <f>VLOOKUP(A:A,'[1]DÜNYA EXPORT TRADE INDC'!A:L,10,0)</f>
        <v>#N/A</v>
      </c>
      <c r="AQ202" s="7" t="e">
        <f>VLOOKUP(A:A,'[1]DÜNYA EXPORT TRADE INDC'!A:L,11,0)</f>
        <v>#N/A</v>
      </c>
      <c r="AR202" s="7" t="e">
        <f>VLOOKUP(A:A,'[1]DÜNYA EXPORT TRADE INDC'!A:L,12,0)</f>
        <v>#N/A</v>
      </c>
      <c r="AS202" s="7" t="e">
        <f>VLOOKUP(A:A,'[1]TÜRKİYE YILLAR İHRACAT'!A:G,2,0)</f>
        <v>#N/A</v>
      </c>
      <c r="AT202" s="7" t="e">
        <f>VLOOKUP(A:A,'[1]TÜRKİYE YILLAR İHRACAT'!A:G,3,0)</f>
        <v>#N/A</v>
      </c>
      <c r="AU202" s="7" t="e">
        <f>VLOOKUP(A:A,'[1]TÜRKİYE YILLAR İHRACAT'!A:G,4,0)</f>
        <v>#N/A</v>
      </c>
      <c r="AV202" s="7" t="e">
        <f>VLOOKUP(A:A,'[1]TÜRKİYE YILLAR İHRACAT'!A:G,5,0)</f>
        <v>#N/A</v>
      </c>
      <c r="AW202" s="7" t="e">
        <f>VLOOKUP(A:A,'[1]TÜRKİYE YILLAR İHRACAT'!A:G,6,0)</f>
        <v>#N/A</v>
      </c>
      <c r="AX202" s="7" t="e">
        <f>VLOOKUP(A:A,'[1]TÜRKİYE YILLAR İHRACAT'!A:G,7,0)</f>
        <v>#N/A</v>
      </c>
    </row>
    <row r="203" spans="1:50" x14ac:dyDescent="0.25">
      <c r="A203" s="4" t="s">
        <v>233</v>
      </c>
      <c r="B203" s="5">
        <f>VLOOKUP(A:A,'[1]DÜNYA YILLAR İTHALAT MİKTARI'!A:F,2,0)</f>
        <v>5</v>
      </c>
      <c r="C203" s="5">
        <v>11</v>
      </c>
      <c r="D203" s="5">
        <f>VLOOKUP(A:A,'[1]DÜNYA YILLAR İTHALAT MİKTARI'!A:F,3,0)</f>
        <v>0</v>
      </c>
      <c r="E203" s="5">
        <v>4</v>
      </c>
      <c r="F203" s="5">
        <f>VLOOKUP(A:A,'[1]DÜNYA YILLAR İTHALAT MİKTARI'!A:F,4,0)</f>
        <v>3</v>
      </c>
      <c r="G203" s="5">
        <v>6</v>
      </c>
      <c r="H203" s="5">
        <f>VLOOKUP(A:A,'[1]DÜNYA YILLAR İTHALAT MİKTARI'!A:F,5,0)</f>
        <v>2</v>
      </c>
      <c r="I203" s="5">
        <v>3</v>
      </c>
      <c r="J203" s="5">
        <f>VLOOKUP(A:A,'[1]DÜNYA YILLAR İTHALAT MİKTARI'!A:F,6,0)</f>
        <v>2</v>
      </c>
      <c r="K203" s="5">
        <v>6</v>
      </c>
      <c r="L203" s="6">
        <f t="shared" si="6"/>
        <v>100</v>
      </c>
      <c r="M203" s="6">
        <f>VLOOKUP($A:$A,'[1]DÜNYA IMPORT TRADE INDC'!$A:$L,2,0)</f>
        <v>5</v>
      </c>
      <c r="N203" s="6">
        <f>VLOOKUP($A:$A,'[1]DÜNYA IMPORT TRADE INDC'!$A:$L,3,0)</f>
        <v>-5</v>
      </c>
      <c r="O203" s="6">
        <f>VLOOKUP($A:$A,'[1]DÜNYA IMPORT TRADE INDC'!$A:$L,4,0)</f>
        <v>2</v>
      </c>
      <c r="P203" s="6">
        <f>VLOOKUP($A:$A,'[1]DÜNYA IMPORT TRADE INDC'!$A:$L,5,0)</f>
        <v>2500</v>
      </c>
      <c r="Q203" s="6">
        <f>VLOOKUP($A:$A,'[1]DÜNYA IMPORT TRADE INDC'!$A:$L,6,0)</f>
        <v>-18</v>
      </c>
      <c r="R203" s="6">
        <f>VLOOKUP($A:$A,'[1]DÜNYA IMPORT TRADE INDC'!$A:$L,7,0)</f>
        <v>0</v>
      </c>
      <c r="S203" s="6">
        <f>VLOOKUP($A:$A,'[1]DÜNYA IMPORT TRADE INDC'!$A:$L,8,0)</f>
        <v>0</v>
      </c>
      <c r="T203" s="6">
        <f t="shared" si="7"/>
        <v>5.5137607386233889E-5</v>
      </c>
      <c r="U203" s="6">
        <f>VLOOKUP($A:$A,'[1]DÜNYA IMPORT TRADE INDC'!$A:$L,10,0)</f>
        <v>8110</v>
      </c>
      <c r="V203" s="7" t="str">
        <f>VLOOKUP($A:$A,'[1]DÜNYA IMPORT TRADE INDC'!$A:$L,11,0)</f>
        <v>0.39</v>
      </c>
      <c r="W203" s="6">
        <f>VLOOKUP($A:$A,'[1]DÜNYA IMPORT TRADE INDC'!$A:$L,12,0)</f>
        <v>0</v>
      </c>
      <c r="X203" s="7" t="e">
        <f>VLOOKUP(A:A,'[1]DÜNYA YILLAR İHRACAT MİKTARI'!A:F,2,0)</f>
        <v>#N/A</v>
      </c>
      <c r="Y203" s="7" t="e">
        <f>VLOOKUP(A:A,'[1]DÜNYA YILLAR İHRACATI'!A:G,2,0)</f>
        <v>#N/A</v>
      </c>
      <c r="Z203" s="7" t="e">
        <f>VLOOKUP(A:A,'[1]DÜNYA YILLAR İHRACAT MİKTARI'!A:F,3,0)</f>
        <v>#N/A</v>
      </c>
      <c r="AA203" s="7" t="e">
        <f>VLOOKUP(A:A,'[1]DÜNYA YILLAR İHRACATI'!A:G,3,0)</f>
        <v>#N/A</v>
      </c>
      <c r="AB203" s="7" t="e">
        <f>VLOOKUP(A:A,'[1]DÜNYA YILLAR İHRACAT MİKTARI'!A:F,4,0)</f>
        <v>#N/A</v>
      </c>
      <c r="AC203" s="7" t="e">
        <f>VLOOKUP(A:A,'[1]DÜNYA YILLAR İHRACATI'!A:G,4,0)</f>
        <v>#N/A</v>
      </c>
      <c r="AD203" s="7" t="e">
        <f>VLOOKUP(A:A,'[1]DÜNYA YILLAR İHRACAT MİKTARI'!A:F,5,0)</f>
        <v>#N/A</v>
      </c>
      <c r="AE203" s="7" t="e">
        <f>VLOOKUP(A:A,'[1]DÜNYA YILLAR İHRACATI'!A:G,5,0)</f>
        <v>#N/A</v>
      </c>
      <c r="AF203" s="7" t="e">
        <f>VLOOKUP(A:A,'[1]DÜNYA YILLAR İHRACAT MİKTARI'!A:F,6,0)</f>
        <v>#N/A</v>
      </c>
      <c r="AG203" s="7" t="e">
        <f>VLOOKUP(A:A,'[1]DÜNYA YILLAR İHRACATI'!A:G,6,0)</f>
        <v>#N/A</v>
      </c>
      <c r="AH203" s="7" t="e">
        <f>VLOOKUP(A:A,'[1]DÜNYA YILLAR İHRACATI'!A:G,7,0)</f>
        <v>#N/A</v>
      </c>
      <c r="AI203" s="7" t="e">
        <f>VLOOKUP(A:A,'[1]DÜNYA EXPORT TRADE INDC'!A:L,2,0)</f>
        <v>#N/A</v>
      </c>
      <c r="AJ203" s="7" t="e">
        <f>VLOOKUP(A:A,'[1]DÜNYA EXPORT TRADE INDC'!A:L,3,0)</f>
        <v>#N/A</v>
      </c>
      <c r="AK203" s="7" t="e">
        <f>VLOOKUP(A:A,'[1]DÜNYA EXPORT TRADE INDC'!A:L,4,0)</f>
        <v>#N/A</v>
      </c>
      <c r="AL203" s="7" t="e">
        <f>VLOOKUP(A:A,'[1]DÜNYA EXPORT TRADE INDC'!A:L,6,0)</f>
        <v>#N/A</v>
      </c>
      <c r="AM203" s="7" t="e">
        <f>VLOOKUP(A:A,'[1]DÜNYA EXPORT TRADE INDC'!A:L,7,0)</f>
        <v>#N/A</v>
      </c>
      <c r="AN203" s="7" t="e">
        <f>VLOOKUP(A:A,'[1]DÜNYA EXPORT TRADE INDC'!A:L,8,0)</f>
        <v>#N/A</v>
      </c>
      <c r="AO203" s="7" t="e">
        <f>VLOOKUP(A:A,'[1]DÜNYA EXPORT TRADE INDC'!A:L,9,0)</f>
        <v>#N/A</v>
      </c>
      <c r="AP203" s="7" t="e">
        <f>VLOOKUP(A:A,'[1]DÜNYA EXPORT TRADE INDC'!A:L,10,0)</f>
        <v>#N/A</v>
      </c>
      <c r="AQ203" s="7" t="e">
        <f>VLOOKUP(A:A,'[1]DÜNYA EXPORT TRADE INDC'!A:L,11,0)</f>
        <v>#N/A</v>
      </c>
      <c r="AR203" s="7" t="e">
        <f>VLOOKUP(A:A,'[1]DÜNYA EXPORT TRADE INDC'!A:L,12,0)</f>
        <v>#N/A</v>
      </c>
      <c r="AS203" s="7" t="e">
        <f>VLOOKUP(A:A,'[1]TÜRKİYE YILLAR İHRACAT'!A:G,2,0)</f>
        <v>#N/A</v>
      </c>
      <c r="AT203" s="7" t="e">
        <f>VLOOKUP(A:A,'[1]TÜRKİYE YILLAR İHRACAT'!A:G,3,0)</f>
        <v>#N/A</v>
      </c>
      <c r="AU203" s="7" t="e">
        <f>VLOOKUP(A:A,'[1]TÜRKİYE YILLAR İHRACAT'!A:G,4,0)</f>
        <v>#N/A</v>
      </c>
      <c r="AV203" s="7" t="e">
        <f>VLOOKUP(A:A,'[1]TÜRKİYE YILLAR İHRACAT'!A:G,5,0)</f>
        <v>#N/A</v>
      </c>
      <c r="AW203" s="7" t="e">
        <f>VLOOKUP(A:A,'[1]TÜRKİYE YILLAR İHRACAT'!A:G,6,0)</f>
        <v>#N/A</v>
      </c>
      <c r="AX203" s="7" t="e">
        <f>VLOOKUP(A:A,'[1]TÜRKİYE YILLAR İHRACAT'!A:G,7,0)</f>
        <v>#N/A</v>
      </c>
    </row>
    <row r="204" spans="1:50" x14ac:dyDescent="0.25">
      <c r="A204" s="8" t="s">
        <v>234</v>
      </c>
      <c r="B204" s="5">
        <f>VLOOKUP(A:A,'[1]DÜNYA YILLAR İTHALAT MİKTARI'!A:F,2,0)</f>
        <v>0</v>
      </c>
      <c r="C204" s="5"/>
      <c r="D204" s="5">
        <f>VLOOKUP(A:A,'[1]DÜNYA YILLAR İTHALAT MİKTARI'!A:F,3,0)</f>
        <v>0</v>
      </c>
      <c r="E204" s="5"/>
      <c r="F204" s="5">
        <f>VLOOKUP(A:A,'[1]DÜNYA YILLAR İTHALAT MİKTARI'!A:F,4,0)</f>
        <v>0</v>
      </c>
      <c r="G204" s="5">
        <v>0</v>
      </c>
      <c r="H204" s="5">
        <f>VLOOKUP(A:A,'[1]DÜNYA YILLAR İTHALAT MİKTARI'!A:F,5,0)</f>
        <v>165</v>
      </c>
      <c r="I204" s="5">
        <v>126</v>
      </c>
      <c r="J204" s="5">
        <f>VLOOKUP(A:A,'[1]DÜNYA YILLAR İTHALAT MİKTARI'!A:F,6,0)</f>
        <v>3</v>
      </c>
      <c r="K204" s="5">
        <v>6</v>
      </c>
      <c r="L204" s="6">
        <f t="shared" si="6"/>
        <v>-95.238095238095227</v>
      </c>
      <c r="M204" s="6">
        <f>VLOOKUP($A:$A,'[1]DÜNYA IMPORT TRADE INDC'!$A:$L,2,0)</f>
        <v>6</v>
      </c>
      <c r="N204" s="6">
        <f>VLOOKUP($A:$A,'[1]DÜNYA IMPORT TRADE INDC'!$A:$L,3,0)</f>
        <v>-6</v>
      </c>
      <c r="O204" s="6">
        <f>VLOOKUP($A:$A,'[1]DÜNYA IMPORT TRADE INDC'!$A:$L,4,0)</f>
        <v>3</v>
      </c>
      <c r="P204" s="6">
        <f>VLOOKUP($A:$A,'[1]DÜNYA IMPORT TRADE INDC'!$A:$L,5,0)</f>
        <v>2000</v>
      </c>
      <c r="Q204" s="6">
        <f>VLOOKUP($A:$A,'[1]DÜNYA IMPORT TRADE INDC'!$A:$L,6,0)</f>
        <v>-60</v>
      </c>
      <c r="R204" s="6">
        <f>VLOOKUP($A:$A,'[1]DÜNYA IMPORT TRADE INDC'!$A:$L,7,0)</f>
        <v>-25</v>
      </c>
      <c r="S204" s="6">
        <f>VLOOKUP($A:$A,'[1]DÜNYA IMPORT TRADE INDC'!$A:$L,8,0)</f>
        <v>-88</v>
      </c>
      <c r="T204" s="6">
        <f t="shared" si="7"/>
        <v>5.5137607386233889E-5</v>
      </c>
      <c r="U204" s="6">
        <f>VLOOKUP($A:$A,'[1]DÜNYA IMPORT TRADE INDC'!$A:$L,10,0)</f>
        <v>8928</v>
      </c>
      <c r="V204" s="7" t="str">
        <f>VLOOKUP($A:$A,'[1]DÜNYA IMPORT TRADE INDC'!$A:$L,11,0)</f>
        <v>0.39</v>
      </c>
      <c r="W204" s="6" t="str">
        <f>VLOOKUP($A:$A,'[1]DÜNYA IMPORT TRADE INDC'!$A:$L,12,0)</f>
        <v>...</v>
      </c>
      <c r="X204" s="7" t="e">
        <f>VLOOKUP(A:A,'[1]DÜNYA YILLAR İHRACAT MİKTARI'!A:F,2,0)</f>
        <v>#N/A</v>
      </c>
      <c r="Y204" s="7" t="e">
        <f>VLOOKUP(A:A,'[1]DÜNYA YILLAR İHRACATI'!A:G,2,0)</f>
        <v>#N/A</v>
      </c>
      <c r="Z204" s="7" t="e">
        <f>VLOOKUP(A:A,'[1]DÜNYA YILLAR İHRACAT MİKTARI'!A:F,3,0)</f>
        <v>#N/A</v>
      </c>
      <c r="AA204" s="7" t="e">
        <f>VLOOKUP(A:A,'[1]DÜNYA YILLAR İHRACATI'!A:G,3,0)</f>
        <v>#N/A</v>
      </c>
      <c r="AB204" s="7" t="e">
        <f>VLOOKUP(A:A,'[1]DÜNYA YILLAR İHRACAT MİKTARI'!A:F,4,0)</f>
        <v>#N/A</v>
      </c>
      <c r="AC204" s="7" t="e">
        <f>VLOOKUP(A:A,'[1]DÜNYA YILLAR İHRACATI'!A:G,4,0)</f>
        <v>#N/A</v>
      </c>
      <c r="AD204" s="7" t="e">
        <f>VLOOKUP(A:A,'[1]DÜNYA YILLAR İHRACAT MİKTARI'!A:F,5,0)</f>
        <v>#N/A</v>
      </c>
      <c r="AE204" s="7" t="e">
        <f>VLOOKUP(A:A,'[1]DÜNYA YILLAR İHRACATI'!A:G,5,0)</f>
        <v>#N/A</v>
      </c>
      <c r="AF204" s="7" t="e">
        <f>VLOOKUP(A:A,'[1]DÜNYA YILLAR İHRACAT MİKTARI'!A:F,6,0)</f>
        <v>#N/A</v>
      </c>
      <c r="AG204" s="7" t="e">
        <f>VLOOKUP(A:A,'[1]DÜNYA YILLAR İHRACATI'!A:G,6,0)</f>
        <v>#N/A</v>
      </c>
      <c r="AH204" s="7" t="e">
        <f>VLOOKUP(A:A,'[1]DÜNYA YILLAR İHRACATI'!A:G,7,0)</f>
        <v>#N/A</v>
      </c>
      <c r="AI204" s="7" t="e">
        <f>VLOOKUP(A:A,'[1]DÜNYA EXPORT TRADE INDC'!A:L,2,0)</f>
        <v>#N/A</v>
      </c>
      <c r="AJ204" s="7" t="e">
        <f>VLOOKUP(A:A,'[1]DÜNYA EXPORT TRADE INDC'!A:L,3,0)</f>
        <v>#N/A</v>
      </c>
      <c r="AK204" s="7" t="e">
        <f>VLOOKUP(A:A,'[1]DÜNYA EXPORT TRADE INDC'!A:L,4,0)</f>
        <v>#N/A</v>
      </c>
      <c r="AL204" s="7" t="e">
        <f>VLOOKUP(A:A,'[1]DÜNYA EXPORT TRADE INDC'!A:L,6,0)</f>
        <v>#N/A</v>
      </c>
      <c r="AM204" s="7" t="e">
        <f>VLOOKUP(A:A,'[1]DÜNYA EXPORT TRADE INDC'!A:L,7,0)</f>
        <v>#N/A</v>
      </c>
      <c r="AN204" s="7" t="e">
        <f>VLOOKUP(A:A,'[1]DÜNYA EXPORT TRADE INDC'!A:L,8,0)</f>
        <v>#N/A</v>
      </c>
      <c r="AO204" s="7" t="e">
        <f>VLOOKUP(A:A,'[1]DÜNYA EXPORT TRADE INDC'!A:L,9,0)</f>
        <v>#N/A</v>
      </c>
      <c r="AP204" s="7" t="e">
        <f>VLOOKUP(A:A,'[1]DÜNYA EXPORT TRADE INDC'!A:L,10,0)</f>
        <v>#N/A</v>
      </c>
      <c r="AQ204" s="7" t="e">
        <f>VLOOKUP(A:A,'[1]DÜNYA EXPORT TRADE INDC'!A:L,11,0)</f>
        <v>#N/A</v>
      </c>
      <c r="AR204" s="7" t="e">
        <f>VLOOKUP(A:A,'[1]DÜNYA EXPORT TRADE INDC'!A:L,12,0)</f>
        <v>#N/A</v>
      </c>
      <c r="AS204" s="7" t="e">
        <f>VLOOKUP(A:A,'[1]TÜRKİYE YILLAR İHRACAT'!A:G,2,0)</f>
        <v>#N/A</v>
      </c>
      <c r="AT204" s="7" t="e">
        <f>VLOOKUP(A:A,'[1]TÜRKİYE YILLAR İHRACAT'!A:G,3,0)</f>
        <v>#N/A</v>
      </c>
      <c r="AU204" s="7" t="e">
        <f>VLOOKUP(A:A,'[1]TÜRKİYE YILLAR İHRACAT'!A:G,4,0)</f>
        <v>#N/A</v>
      </c>
      <c r="AV204" s="7" t="e">
        <f>VLOOKUP(A:A,'[1]TÜRKİYE YILLAR İHRACAT'!A:G,5,0)</f>
        <v>#N/A</v>
      </c>
      <c r="AW204" s="7" t="e">
        <f>VLOOKUP(A:A,'[1]TÜRKİYE YILLAR İHRACAT'!A:G,6,0)</f>
        <v>#N/A</v>
      </c>
      <c r="AX204" s="7" t="e">
        <f>VLOOKUP(A:A,'[1]TÜRKİYE YILLAR İHRACAT'!A:G,7,0)</f>
        <v>#N/A</v>
      </c>
    </row>
    <row r="205" spans="1:50" x14ac:dyDescent="0.25">
      <c r="A205" s="4" t="s">
        <v>235</v>
      </c>
      <c r="B205" s="5">
        <f>VLOOKUP(A:A,'[1]DÜNYA YILLAR İTHALAT MİKTARI'!A:F,2,0)</f>
        <v>1</v>
      </c>
      <c r="C205" s="5">
        <v>3</v>
      </c>
      <c r="D205" s="5">
        <f>VLOOKUP(A:A,'[1]DÜNYA YILLAR İTHALAT MİKTARI'!A:F,3,0)</f>
        <v>0</v>
      </c>
      <c r="E205" s="5">
        <v>0</v>
      </c>
      <c r="F205" s="5">
        <f>VLOOKUP(A:A,'[1]DÜNYA YILLAR İTHALAT MİKTARI'!A:F,4,0)</f>
        <v>9</v>
      </c>
      <c r="G205" s="5">
        <v>1</v>
      </c>
      <c r="H205" s="5">
        <f>VLOOKUP(A:A,'[1]DÜNYA YILLAR İTHALAT MİKTARI'!A:F,5,0)</f>
        <v>1</v>
      </c>
      <c r="I205" s="5">
        <v>1</v>
      </c>
      <c r="J205" s="5">
        <f>VLOOKUP(A:A,'[1]DÜNYA YILLAR İTHALAT MİKTARI'!A:F,6,0)</f>
        <v>5</v>
      </c>
      <c r="K205" s="5">
        <v>5</v>
      </c>
      <c r="L205" s="6">
        <f t="shared" si="6"/>
        <v>400</v>
      </c>
      <c r="M205" s="6">
        <f>VLOOKUP($A:$A,'[1]DÜNYA IMPORT TRADE INDC'!$A:$L,2,0)</f>
        <v>5</v>
      </c>
      <c r="N205" s="6">
        <f>VLOOKUP($A:$A,'[1]DÜNYA IMPORT TRADE INDC'!$A:$L,3,0)</f>
        <v>-5</v>
      </c>
      <c r="O205" s="6">
        <f>VLOOKUP($A:$A,'[1]DÜNYA IMPORT TRADE INDC'!$A:$L,4,0)</f>
        <v>5</v>
      </c>
      <c r="P205" s="6">
        <f>VLOOKUP($A:$A,'[1]DÜNYA IMPORT TRADE INDC'!$A:$L,5,0)</f>
        <v>1000</v>
      </c>
      <c r="Q205" s="6">
        <f>VLOOKUP($A:$A,'[1]DÜNYA IMPORT TRADE INDC'!$A:$L,6,0)</f>
        <v>12</v>
      </c>
      <c r="R205" s="6">
        <f>VLOOKUP($A:$A,'[1]DÜNYA IMPORT TRADE INDC'!$A:$L,7,0)</f>
        <v>50</v>
      </c>
      <c r="S205" s="6">
        <f>VLOOKUP($A:$A,'[1]DÜNYA IMPORT TRADE INDC'!$A:$L,8,0)</f>
        <v>0</v>
      </c>
      <c r="T205" s="6">
        <f t="shared" si="7"/>
        <v>4.5948006155194906E-5</v>
      </c>
      <c r="U205" s="6">
        <f>VLOOKUP($A:$A,'[1]DÜNYA IMPORT TRADE INDC'!$A:$L,10,0)</f>
        <v>3127</v>
      </c>
      <c r="V205" s="7">
        <f>VLOOKUP($A:$A,'[1]DÜNYA IMPORT TRADE INDC'!$A:$L,11,0)</f>
        <v>1</v>
      </c>
      <c r="W205" s="6" t="str">
        <f>VLOOKUP($A:$A,'[1]DÜNYA IMPORT TRADE INDC'!$A:$L,12,0)</f>
        <v>...</v>
      </c>
      <c r="X205" s="7" t="e">
        <f>VLOOKUP(A:A,'[1]DÜNYA YILLAR İHRACAT MİKTARI'!A:F,2,0)</f>
        <v>#N/A</v>
      </c>
      <c r="Y205" s="7" t="e">
        <f>VLOOKUP(A:A,'[1]DÜNYA YILLAR İHRACATI'!A:G,2,0)</f>
        <v>#N/A</v>
      </c>
      <c r="Z205" s="7" t="e">
        <f>VLOOKUP(A:A,'[1]DÜNYA YILLAR İHRACAT MİKTARI'!A:F,3,0)</f>
        <v>#N/A</v>
      </c>
      <c r="AA205" s="7" t="e">
        <f>VLOOKUP(A:A,'[1]DÜNYA YILLAR İHRACATI'!A:G,3,0)</f>
        <v>#N/A</v>
      </c>
      <c r="AB205" s="7" t="e">
        <f>VLOOKUP(A:A,'[1]DÜNYA YILLAR İHRACAT MİKTARI'!A:F,4,0)</f>
        <v>#N/A</v>
      </c>
      <c r="AC205" s="7" t="e">
        <f>VLOOKUP(A:A,'[1]DÜNYA YILLAR İHRACATI'!A:G,4,0)</f>
        <v>#N/A</v>
      </c>
      <c r="AD205" s="7" t="e">
        <f>VLOOKUP(A:A,'[1]DÜNYA YILLAR İHRACAT MİKTARI'!A:F,5,0)</f>
        <v>#N/A</v>
      </c>
      <c r="AE205" s="7" t="e">
        <f>VLOOKUP(A:A,'[1]DÜNYA YILLAR İHRACATI'!A:G,5,0)</f>
        <v>#N/A</v>
      </c>
      <c r="AF205" s="7" t="e">
        <f>VLOOKUP(A:A,'[1]DÜNYA YILLAR İHRACAT MİKTARI'!A:F,6,0)</f>
        <v>#N/A</v>
      </c>
      <c r="AG205" s="7" t="e">
        <f>VLOOKUP(A:A,'[1]DÜNYA YILLAR İHRACATI'!A:G,6,0)</f>
        <v>#N/A</v>
      </c>
      <c r="AH205" s="7" t="e">
        <f>VLOOKUP(A:A,'[1]DÜNYA YILLAR İHRACATI'!A:G,7,0)</f>
        <v>#N/A</v>
      </c>
      <c r="AI205" s="7" t="e">
        <f>VLOOKUP(A:A,'[1]DÜNYA EXPORT TRADE INDC'!A:L,2,0)</f>
        <v>#N/A</v>
      </c>
      <c r="AJ205" s="7" t="e">
        <f>VLOOKUP(A:A,'[1]DÜNYA EXPORT TRADE INDC'!A:L,3,0)</f>
        <v>#N/A</v>
      </c>
      <c r="AK205" s="7" t="e">
        <f>VLOOKUP(A:A,'[1]DÜNYA EXPORT TRADE INDC'!A:L,4,0)</f>
        <v>#N/A</v>
      </c>
      <c r="AL205" s="7" t="e">
        <f>VLOOKUP(A:A,'[1]DÜNYA EXPORT TRADE INDC'!A:L,6,0)</f>
        <v>#N/A</v>
      </c>
      <c r="AM205" s="7" t="e">
        <f>VLOOKUP(A:A,'[1]DÜNYA EXPORT TRADE INDC'!A:L,7,0)</f>
        <v>#N/A</v>
      </c>
      <c r="AN205" s="7" t="e">
        <f>VLOOKUP(A:A,'[1]DÜNYA EXPORT TRADE INDC'!A:L,8,0)</f>
        <v>#N/A</v>
      </c>
      <c r="AO205" s="7" t="e">
        <f>VLOOKUP(A:A,'[1]DÜNYA EXPORT TRADE INDC'!A:L,9,0)</f>
        <v>#N/A</v>
      </c>
      <c r="AP205" s="7" t="e">
        <f>VLOOKUP(A:A,'[1]DÜNYA EXPORT TRADE INDC'!A:L,10,0)</f>
        <v>#N/A</v>
      </c>
      <c r="AQ205" s="7" t="e">
        <f>VLOOKUP(A:A,'[1]DÜNYA EXPORT TRADE INDC'!A:L,11,0)</f>
        <v>#N/A</v>
      </c>
      <c r="AR205" s="7" t="e">
        <f>VLOOKUP(A:A,'[1]DÜNYA EXPORT TRADE INDC'!A:L,12,0)</f>
        <v>#N/A</v>
      </c>
      <c r="AS205" s="7" t="e">
        <f>VLOOKUP(A:A,'[1]TÜRKİYE YILLAR İHRACAT'!A:G,2,0)</f>
        <v>#N/A</v>
      </c>
      <c r="AT205" s="7" t="e">
        <f>VLOOKUP(A:A,'[1]TÜRKİYE YILLAR İHRACAT'!A:G,3,0)</f>
        <v>#N/A</v>
      </c>
      <c r="AU205" s="7" t="e">
        <f>VLOOKUP(A:A,'[1]TÜRKİYE YILLAR İHRACAT'!A:G,4,0)</f>
        <v>#N/A</v>
      </c>
      <c r="AV205" s="7" t="e">
        <f>VLOOKUP(A:A,'[1]TÜRKİYE YILLAR İHRACAT'!A:G,5,0)</f>
        <v>#N/A</v>
      </c>
      <c r="AW205" s="7" t="e">
        <f>VLOOKUP(A:A,'[1]TÜRKİYE YILLAR İHRACAT'!A:G,6,0)</f>
        <v>#N/A</v>
      </c>
      <c r="AX205" s="7" t="e">
        <f>VLOOKUP(A:A,'[1]TÜRKİYE YILLAR İHRACAT'!A:G,7,0)</f>
        <v>#N/A</v>
      </c>
    </row>
    <row r="206" spans="1:50" x14ac:dyDescent="0.25">
      <c r="A206" s="8" t="s">
        <v>236</v>
      </c>
      <c r="B206" s="5">
        <f>VLOOKUP(A:A,'[1]DÜNYA YILLAR İTHALAT MİKTARI'!A:F,2,0)</f>
        <v>7576</v>
      </c>
      <c r="C206" s="5">
        <v>5125</v>
      </c>
      <c r="D206" s="5">
        <f>VLOOKUP(A:A,'[1]DÜNYA YILLAR İTHALAT MİKTARI'!A:F,3,0)</f>
        <v>4123</v>
      </c>
      <c r="E206" s="5">
        <v>2331</v>
      </c>
      <c r="F206" s="5">
        <f>VLOOKUP(A:A,'[1]DÜNYA YILLAR İTHALAT MİKTARI'!A:F,4,0)</f>
        <v>604</v>
      </c>
      <c r="G206" s="5">
        <v>205</v>
      </c>
      <c r="H206" s="5">
        <f>VLOOKUP(A:A,'[1]DÜNYA YILLAR İTHALAT MİKTARI'!A:F,5,0)</f>
        <v>1127</v>
      </c>
      <c r="I206" s="5">
        <v>693</v>
      </c>
      <c r="J206" s="5" t="s">
        <v>274</v>
      </c>
      <c r="K206" s="5">
        <v>5</v>
      </c>
      <c r="L206" s="6">
        <f t="shared" si="6"/>
        <v>-99.278499278499282</v>
      </c>
      <c r="M206" s="6">
        <f>VLOOKUP($A:$A,'[1]DÜNYA IMPORT TRADE INDC'!$A:$L,2,0)</f>
        <v>5</v>
      </c>
      <c r="N206" s="6">
        <f>VLOOKUP($A:$A,'[1]DÜNYA IMPORT TRADE INDC'!$A:$L,3,0)</f>
        <v>-5</v>
      </c>
      <c r="O206" s="6">
        <f>VLOOKUP($A:$A,'[1]DÜNYA IMPORT TRADE INDC'!$A:$L,4,0)</f>
        <v>0</v>
      </c>
      <c r="P206" s="6">
        <f>VLOOKUP($A:$A,'[1]DÜNYA IMPORT TRADE INDC'!$A:$L,5,0)</f>
        <v>0</v>
      </c>
      <c r="Q206" s="6">
        <f>VLOOKUP($A:$A,'[1]DÜNYA IMPORT TRADE INDC'!$A:$L,6,0)</f>
        <v>-78</v>
      </c>
      <c r="R206" s="6">
        <f>VLOOKUP($A:$A,'[1]DÜNYA IMPORT TRADE INDC'!$A:$L,7,0)</f>
        <v>0</v>
      </c>
      <c r="S206" s="6">
        <f>VLOOKUP($A:$A,'[1]DÜNYA IMPORT TRADE INDC'!$A:$L,8,0)</f>
        <v>-99</v>
      </c>
      <c r="T206" s="6">
        <f t="shared" si="7"/>
        <v>4.5948006155194906E-5</v>
      </c>
      <c r="U206" s="6">
        <f>VLOOKUP($A:$A,'[1]DÜNYA IMPORT TRADE INDC'!$A:$L,10,0)</f>
        <v>4651</v>
      </c>
      <c r="V206" s="7">
        <f>VLOOKUP($A:$A,'[1]DÜNYA IMPORT TRADE INDC'!$A:$L,11,0)</f>
        <v>1</v>
      </c>
      <c r="W206" s="6" t="str">
        <f>VLOOKUP($A:$A,'[1]DÜNYA IMPORT TRADE INDC'!$A:$L,12,0)</f>
        <v>...</v>
      </c>
      <c r="X206" s="7" t="e">
        <f>VLOOKUP(A:A,'[1]DÜNYA YILLAR İHRACAT MİKTARI'!A:F,2,0)</f>
        <v>#N/A</v>
      </c>
      <c r="Y206" s="7" t="e">
        <f>VLOOKUP(A:A,'[1]DÜNYA YILLAR İHRACATI'!A:G,2,0)</f>
        <v>#N/A</v>
      </c>
      <c r="Z206" s="7" t="e">
        <f>VLOOKUP(A:A,'[1]DÜNYA YILLAR İHRACAT MİKTARI'!A:F,3,0)</f>
        <v>#N/A</v>
      </c>
      <c r="AA206" s="7" t="e">
        <f>VLOOKUP(A:A,'[1]DÜNYA YILLAR İHRACATI'!A:G,3,0)</f>
        <v>#N/A</v>
      </c>
      <c r="AB206" s="7" t="e">
        <f>VLOOKUP(A:A,'[1]DÜNYA YILLAR İHRACAT MİKTARI'!A:F,4,0)</f>
        <v>#N/A</v>
      </c>
      <c r="AC206" s="7" t="e">
        <f>VLOOKUP(A:A,'[1]DÜNYA YILLAR İHRACATI'!A:G,4,0)</f>
        <v>#N/A</v>
      </c>
      <c r="AD206" s="7" t="e">
        <f>VLOOKUP(A:A,'[1]DÜNYA YILLAR İHRACAT MİKTARI'!A:F,5,0)</f>
        <v>#N/A</v>
      </c>
      <c r="AE206" s="7" t="e">
        <f>VLOOKUP(A:A,'[1]DÜNYA YILLAR İHRACATI'!A:G,5,0)</f>
        <v>#N/A</v>
      </c>
      <c r="AF206" s="7" t="e">
        <f>VLOOKUP(A:A,'[1]DÜNYA YILLAR İHRACAT MİKTARI'!A:F,6,0)</f>
        <v>#N/A</v>
      </c>
      <c r="AG206" s="7" t="e">
        <f>VLOOKUP(A:A,'[1]DÜNYA YILLAR İHRACATI'!A:G,6,0)</f>
        <v>#N/A</v>
      </c>
      <c r="AH206" s="7" t="e">
        <f>VLOOKUP(A:A,'[1]DÜNYA YILLAR İHRACATI'!A:G,7,0)</f>
        <v>#N/A</v>
      </c>
      <c r="AI206" s="7" t="e">
        <f>VLOOKUP(A:A,'[1]DÜNYA EXPORT TRADE INDC'!A:L,2,0)</f>
        <v>#N/A</v>
      </c>
      <c r="AJ206" s="7" t="e">
        <f>VLOOKUP(A:A,'[1]DÜNYA EXPORT TRADE INDC'!A:L,3,0)</f>
        <v>#N/A</v>
      </c>
      <c r="AK206" s="7" t="e">
        <f>VLOOKUP(A:A,'[1]DÜNYA EXPORT TRADE INDC'!A:L,4,0)</f>
        <v>#N/A</v>
      </c>
      <c r="AL206" s="7" t="e">
        <f>VLOOKUP(A:A,'[1]DÜNYA EXPORT TRADE INDC'!A:L,6,0)</f>
        <v>#N/A</v>
      </c>
      <c r="AM206" s="7" t="e">
        <f>VLOOKUP(A:A,'[1]DÜNYA EXPORT TRADE INDC'!A:L,7,0)</f>
        <v>#N/A</v>
      </c>
      <c r="AN206" s="7" t="e">
        <f>VLOOKUP(A:A,'[1]DÜNYA EXPORT TRADE INDC'!A:L,8,0)</f>
        <v>#N/A</v>
      </c>
      <c r="AO206" s="7" t="e">
        <f>VLOOKUP(A:A,'[1]DÜNYA EXPORT TRADE INDC'!A:L,9,0)</f>
        <v>#N/A</v>
      </c>
      <c r="AP206" s="7" t="e">
        <f>VLOOKUP(A:A,'[1]DÜNYA EXPORT TRADE INDC'!A:L,10,0)</f>
        <v>#N/A</v>
      </c>
      <c r="AQ206" s="7" t="e">
        <f>VLOOKUP(A:A,'[1]DÜNYA EXPORT TRADE INDC'!A:L,11,0)</f>
        <v>#N/A</v>
      </c>
      <c r="AR206" s="7" t="e">
        <f>VLOOKUP(A:A,'[1]DÜNYA EXPORT TRADE INDC'!A:L,12,0)</f>
        <v>#N/A</v>
      </c>
      <c r="AS206" s="7">
        <f>VLOOKUP(A:A,'[1]TÜRKİYE YILLAR İHRACAT'!A:G,2,0)</f>
        <v>562</v>
      </c>
      <c r="AT206" s="7">
        <f>VLOOKUP(A:A,'[1]TÜRKİYE YILLAR İHRACAT'!A:G,3,0)</f>
        <v>0</v>
      </c>
      <c r="AU206" s="7">
        <f>VLOOKUP(A:A,'[1]TÜRKİYE YILLAR İHRACAT'!A:G,4,0)</f>
        <v>0</v>
      </c>
      <c r="AV206" s="7">
        <f>VLOOKUP(A:A,'[1]TÜRKİYE YILLAR İHRACAT'!A:G,5,0)</f>
        <v>9</v>
      </c>
      <c r="AW206" s="7">
        <f>VLOOKUP(A:A,'[1]TÜRKİYE YILLAR İHRACAT'!A:G,6,0)</f>
        <v>0</v>
      </c>
      <c r="AX206" s="7">
        <f>VLOOKUP(A:A,'[1]TÜRKİYE YILLAR İHRACAT'!A:G,7,0)</f>
        <v>-100</v>
      </c>
    </row>
    <row r="207" spans="1:50" x14ac:dyDescent="0.25">
      <c r="A207" s="4" t="s">
        <v>237</v>
      </c>
      <c r="B207" s="5">
        <f>VLOOKUP(A:A,'[1]DÜNYA YILLAR İTHALAT MİKTARI'!A:F,2,0)</f>
        <v>11</v>
      </c>
      <c r="C207" s="5">
        <v>43</v>
      </c>
      <c r="D207" s="5">
        <f>VLOOKUP(A:A,'[1]DÜNYA YILLAR İTHALAT MİKTARI'!A:F,3,0)</f>
        <v>0</v>
      </c>
      <c r="E207" s="5"/>
      <c r="F207" s="5">
        <f>VLOOKUP(A:A,'[1]DÜNYA YILLAR İTHALAT MİKTARI'!A:F,4,0)</f>
        <v>43</v>
      </c>
      <c r="G207" s="5">
        <v>146</v>
      </c>
      <c r="H207" s="5">
        <f>VLOOKUP(A:A,'[1]DÜNYA YILLAR İTHALAT MİKTARI'!A:F,5,0)</f>
        <v>34</v>
      </c>
      <c r="I207" s="5">
        <v>116</v>
      </c>
      <c r="J207" s="5">
        <f>VLOOKUP(A:A,'[1]DÜNYA YILLAR İTHALAT MİKTARI'!A:F,6,0)</f>
        <v>3</v>
      </c>
      <c r="K207" s="5">
        <v>5</v>
      </c>
      <c r="L207" s="6">
        <f t="shared" si="6"/>
        <v>-95.689655172413794</v>
      </c>
      <c r="M207" s="6">
        <f>VLOOKUP($A:$A,'[1]DÜNYA IMPORT TRADE INDC'!$A:$L,2,0)</f>
        <v>5</v>
      </c>
      <c r="N207" s="6">
        <f>VLOOKUP($A:$A,'[1]DÜNYA IMPORT TRADE INDC'!$A:$L,3,0)</f>
        <v>-5</v>
      </c>
      <c r="O207" s="6">
        <f>VLOOKUP($A:$A,'[1]DÜNYA IMPORT TRADE INDC'!$A:$L,4,0)</f>
        <v>3</v>
      </c>
      <c r="P207" s="6">
        <f>VLOOKUP($A:$A,'[1]DÜNYA IMPORT TRADE INDC'!$A:$L,5,0)</f>
        <v>1667</v>
      </c>
      <c r="Q207" s="6">
        <f>VLOOKUP($A:$A,'[1]DÜNYA IMPORT TRADE INDC'!$A:$L,6,0)</f>
        <v>6</v>
      </c>
      <c r="R207" s="6">
        <f>VLOOKUP($A:$A,'[1]DÜNYA IMPORT TRADE INDC'!$A:$L,7,0)</f>
        <v>0</v>
      </c>
      <c r="S207" s="6">
        <f>VLOOKUP($A:$A,'[1]DÜNYA IMPORT TRADE INDC'!$A:$L,8,0)</f>
        <v>0</v>
      </c>
      <c r="T207" s="6">
        <f t="shared" si="7"/>
        <v>4.5948006155194906E-5</v>
      </c>
      <c r="U207" s="6">
        <f>VLOOKUP($A:$A,'[1]DÜNYA IMPORT TRADE INDC'!$A:$L,10,0)</f>
        <v>5670</v>
      </c>
      <c r="V207" s="7" t="str">
        <f>VLOOKUP($A:$A,'[1]DÜNYA IMPORT TRADE INDC'!$A:$L,11,0)</f>
        <v>0.52</v>
      </c>
      <c r="W207" s="6">
        <f>VLOOKUP($A:$A,'[1]DÜNYA IMPORT TRADE INDC'!$A:$L,12,0)</f>
        <v>42560</v>
      </c>
      <c r="X207" s="7" t="e">
        <f>VLOOKUP(A:A,'[1]DÜNYA YILLAR İHRACAT MİKTARI'!A:F,2,0)</f>
        <v>#N/A</v>
      </c>
      <c r="Y207" s="7" t="e">
        <f>VLOOKUP(A:A,'[1]DÜNYA YILLAR İHRACATI'!A:G,2,0)</f>
        <v>#N/A</v>
      </c>
      <c r="Z207" s="7" t="e">
        <f>VLOOKUP(A:A,'[1]DÜNYA YILLAR İHRACAT MİKTARI'!A:F,3,0)</f>
        <v>#N/A</v>
      </c>
      <c r="AA207" s="7" t="e">
        <f>VLOOKUP(A:A,'[1]DÜNYA YILLAR İHRACATI'!A:G,3,0)</f>
        <v>#N/A</v>
      </c>
      <c r="AB207" s="7" t="e">
        <f>VLOOKUP(A:A,'[1]DÜNYA YILLAR İHRACAT MİKTARI'!A:F,4,0)</f>
        <v>#N/A</v>
      </c>
      <c r="AC207" s="7" t="e">
        <f>VLOOKUP(A:A,'[1]DÜNYA YILLAR İHRACATI'!A:G,4,0)</f>
        <v>#N/A</v>
      </c>
      <c r="AD207" s="7" t="e">
        <f>VLOOKUP(A:A,'[1]DÜNYA YILLAR İHRACAT MİKTARI'!A:F,5,0)</f>
        <v>#N/A</v>
      </c>
      <c r="AE207" s="7" t="e">
        <f>VLOOKUP(A:A,'[1]DÜNYA YILLAR İHRACATI'!A:G,5,0)</f>
        <v>#N/A</v>
      </c>
      <c r="AF207" s="7" t="e">
        <f>VLOOKUP(A:A,'[1]DÜNYA YILLAR İHRACAT MİKTARI'!A:F,6,0)</f>
        <v>#N/A</v>
      </c>
      <c r="AG207" s="7" t="e">
        <f>VLOOKUP(A:A,'[1]DÜNYA YILLAR İHRACATI'!A:G,6,0)</f>
        <v>#N/A</v>
      </c>
      <c r="AH207" s="7" t="e">
        <f>VLOOKUP(A:A,'[1]DÜNYA YILLAR İHRACATI'!A:G,7,0)</f>
        <v>#N/A</v>
      </c>
      <c r="AI207" s="7" t="e">
        <f>VLOOKUP(A:A,'[1]DÜNYA EXPORT TRADE INDC'!A:L,2,0)</f>
        <v>#N/A</v>
      </c>
      <c r="AJ207" s="7" t="e">
        <f>VLOOKUP(A:A,'[1]DÜNYA EXPORT TRADE INDC'!A:L,3,0)</f>
        <v>#N/A</v>
      </c>
      <c r="AK207" s="7" t="e">
        <f>VLOOKUP(A:A,'[1]DÜNYA EXPORT TRADE INDC'!A:L,4,0)</f>
        <v>#N/A</v>
      </c>
      <c r="AL207" s="7" t="e">
        <f>VLOOKUP(A:A,'[1]DÜNYA EXPORT TRADE INDC'!A:L,6,0)</f>
        <v>#N/A</v>
      </c>
      <c r="AM207" s="7" t="e">
        <f>VLOOKUP(A:A,'[1]DÜNYA EXPORT TRADE INDC'!A:L,7,0)</f>
        <v>#N/A</v>
      </c>
      <c r="AN207" s="7" t="e">
        <f>VLOOKUP(A:A,'[1]DÜNYA EXPORT TRADE INDC'!A:L,8,0)</f>
        <v>#N/A</v>
      </c>
      <c r="AO207" s="7" t="e">
        <f>VLOOKUP(A:A,'[1]DÜNYA EXPORT TRADE INDC'!A:L,9,0)</f>
        <v>#N/A</v>
      </c>
      <c r="AP207" s="7" t="e">
        <f>VLOOKUP(A:A,'[1]DÜNYA EXPORT TRADE INDC'!A:L,10,0)</f>
        <v>#N/A</v>
      </c>
      <c r="AQ207" s="7" t="e">
        <f>VLOOKUP(A:A,'[1]DÜNYA EXPORT TRADE INDC'!A:L,11,0)</f>
        <v>#N/A</v>
      </c>
      <c r="AR207" s="7" t="e">
        <f>VLOOKUP(A:A,'[1]DÜNYA EXPORT TRADE INDC'!A:L,12,0)</f>
        <v>#N/A</v>
      </c>
      <c r="AS207" s="7" t="e">
        <f>VLOOKUP(A:A,'[1]TÜRKİYE YILLAR İHRACAT'!A:G,2,0)</f>
        <v>#N/A</v>
      </c>
      <c r="AT207" s="7" t="e">
        <f>VLOOKUP(A:A,'[1]TÜRKİYE YILLAR İHRACAT'!A:G,3,0)</f>
        <v>#N/A</v>
      </c>
      <c r="AU207" s="7" t="e">
        <f>VLOOKUP(A:A,'[1]TÜRKİYE YILLAR İHRACAT'!A:G,4,0)</f>
        <v>#N/A</v>
      </c>
      <c r="AV207" s="7" t="e">
        <f>VLOOKUP(A:A,'[1]TÜRKİYE YILLAR İHRACAT'!A:G,5,0)</f>
        <v>#N/A</v>
      </c>
      <c r="AW207" s="7" t="e">
        <f>VLOOKUP(A:A,'[1]TÜRKİYE YILLAR İHRACAT'!A:G,6,0)</f>
        <v>#N/A</v>
      </c>
      <c r="AX207" s="7" t="e">
        <f>VLOOKUP(A:A,'[1]TÜRKİYE YILLAR İHRACAT'!A:G,7,0)</f>
        <v>#N/A</v>
      </c>
    </row>
    <row r="208" spans="1:50" x14ac:dyDescent="0.25">
      <c r="A208" s="8" t="s">
        <v>238</v>
      </c>
      <c r="B208" s="5">
        <f>VLOOKUP(A:A,'[1]DÜNYA YILLAR İTHALAT MİKTARI'!A:F,2,0)</f>
        <v>2</v>
      </c>
      <c r="C208" s="5">
        <v>2</v>
      </c>
      <c r="D208" s="5">
        <f>VLOOKUP(A:A,'[1]DÜNYA YILLAR İTHALAT MİKTARI'!A:F,3,0)</f>
        <v>0</v>
      </c>
      <c r="E208" s="5"/>
      <c r="F208" s="5">
        <f>VLOOKUP(A:A,'[1]DÜNYA YILLAR İTHALAT MİKTARI'!A:F,4,0)</f>
        <v>2</v>
      </c>
      <c r="G208" s="5">
        <v>3</v>
      </c>
      <c r="H208" s="5">
        <f>VLOOKUP(A:A,'[1]DÜNYA YILLAR İTHALAT MİKTARI'!A:F,5,0)</f>
        <v>3</v>
      </c>
      <c r="I208" s="5">
        <v>6</v>
      </c>
      <c r="J208" s="5">
        <f>VLOOKUP(A:A,'[1]DÜNYA YILLAR İTHALAT MİKTARI'!A:F,6,0)</f>
        <v>2</v>
      </c>
      <c r="K208" s="5">
        <v>5</v>
      </c>
      <c r="L208" s="6">
        <f t="shared" si="6"/>
        <v>-16.666666666666664</v>
      </c>
      <c r="M208" s="6">
        <f>VLOOKUP($A:$A,'[1]DÜNYA IMPORT TRADE INDC'!$A:$L,2,0)</f>
        <v>5</v>
      </c>
      <c r="N208" s="6">
        <f>VLOOKUP($A:$A,'[1]DÜNYA IMPORT TRADE INDC'!$A:$L,3,0)</f>
        <v>-5</v>
      </c>
      <c r="O208" s="6">
        <f>VLOOKUP($A:$A,'[1]DÜNYA IMPORT TRADE INDC'!$A:$L,4,0)</f>
        <v>2</v>
      </c>
      <c r="P208" s="6">
        <f>VLOOKUP($A:$A,'[1]DÜNYA IMPORT TRADE INDC'!$A:$L,5,0)</f>
        <v>2500</v>
      </c>
      <c r="Q208" s="6">
        <f>VLOOKUP($A:$A,'[1]DÜNYA IMPORT TRADE INDC'!$A:$L,6,0)</f>
        <v>41</v>
      </c>
      <c r="R208" s="6">
        <f>VLOOKUP($A:$A,'[1]DÜNYA IMPORT TRADE INDC'!$A:$L,7,0)</f>
        <v>0</v>
      </c>
      <c r="S208" s="6">
        <f>VLOOKUP($A:$A,'[1]DÜNYA IMPORT TRADE INDC'!$A:$L,8,0)</f>
        <v>0</v>
      </c>
      <c r="T208" s="6">
        <f t="shared" si="7"/>
        <v>4.5948006155194906E-5</v>
      </c>
      <c r="U208" s="6">
        <f>VLOOKUP($A:$A,'[1]DÜNYA IMPORT TRADE INDC'!$A:$L,10,0)</f>
        <v>3206</v>
      </c>
      <c r="V208" s="7">
        <f>VLOOKUP($A:$A,'[1]DÜNYA IMPORT TRADE INDC'!$A:$L,11,0)</f>
        <v>1</v>
      </c>
      <c r="W208" s="6">
        <f>VLOOKUP($A:$A,'[1]DÜNYA IMPORT TRADE INDC'!$A:$L,12,0)</f>
        <v>0</v>
      </c>
      <c r="X208" s="7" t="e">
        <f>VLOOKUP(A:A,'[1]DÜNYA YILLAR İHRACAT MİKTARI'!A:F,2,0)</f>
        <v>#N/A</v>
      </c>
      <c r="Y208" s="7" t="e">
        <f>VLOOKUP(A:A,'[1]DÜNYA YILLAR İHRACATI'!A:G,2,0)</f>
        <v>#N/A</v>
      </c>
      <c r="Z208" s="7" t="e">
        <f>VLOOKUP(A:A,'[1]DÜNYA YILLAR İHRACAT MİKTARI'!A:F,3,0)</f>
        <v>#N/A</v>
      </c>
      <c r="AA208" s="7" t="e">
        <f>VLOOKUP(A:A,'[1]DÜNYA YILLAR İHRACATI'!A:G,3,0)</f>
        <v>#N/A</v>
      </c>
      <c r="AB208" s="7" t="e">
        <f>VLOOKUP(A:A,'[1]DÜNYA YILLAR İHRACAT MİKTARI'!A:F,4,0)</f>
        <v>#N/A</v>
      </c>
      <c r="AC208" s="7" t="e">
        <f>VLOOKUP(A:A,'[1]DÜNYA YILLAR İHRACATI'!A:G,4,0)</f>
        <v>#N/A</v>
      </c>
      <c r="AD208" s="7" t="e">
        <f>VLOOKUP(A:A,'[1]DÜNYA YILLAR İHRACAT MİKTARI'!A:F,5,0)</f>
        <v>#N/A</v>
      </c>
      <c r="AE208" s="7" t="e">
        <f>VLOOKUP(A:A,'[1]DÜNYA YILLAR İHRACATI'!A:G,5,0)</f>
        <v>#N/A</v>
      </c>
      <c r="AF208" s="7" t="e">
        <f>VLOOKUP(A:A,'[1]DÜNYA YILLAR İHRACAT MİKTARI'!A:F,6,0)</f>
        <v>#N/A</v>
      </c>
      <c r="AG208" s="7" t="e">
        <f>VLOOKUP(A:A,'[1]DÜNYA YILLAR İHRACATI'!A:G,6,0)</f>
        <v>#N/A</v>
      </c>
      <c r="AH208" s="7" t="e">
        <f>VLOOKUP(A:A,'[1]DÜNYA YILLAR İHRACATI'!A:G,7,0)</f>
        <v>#N/A</v>
      </c>
      <c r="AI208" s="7" t="e">
        <f>VLOOKUP(A:A,'[1]DÜNYA EXPORT TRADE INDC'!A:L,2,0)</f>
        <v>#N/A</v>
      </c>
      <c r="AJ208" s="7" t="e">
        <f>VLOOKUP(A:A,'[1]DÜNYA EXPORT TRADE INDC'!A:L,3,0)</f>
        <v>#N/A</v>
      </c>
      <c r="AK208" s="7" t="e">
        <f>VLOOKUP(A:A,'[1]DÜNYA EXPORT TRADE INDC'!A:L,4,0)</f>
        <v>#N/A</v>
      </c>
      <c r="AL208" s="7" t="e">
        <f>VLOOKUP(A:A,'[1]DÜNYA EXPORT TRADE INDC'!A:L,6,0)</f>
        <v>#N/A</v>
      </c>
      <c r="AM208" s="7" t="e">
        <f>VLOOKUP(A:A,'[1]DÜNYA EXPORT TRADE INDC'!A:L,7,0)</f>
        <v>#N/A</v>
      </c>
      <c r="AN208" s="7" t="e">
        <f>VLOOKUP(A:A,'[1]DÜNYA EXPORT TRADE INDC'!A:L,8,0)</f>
        <v>#N/A</v>
      </c>
      <c r="AO208" s="7" t="e">
        <f>VLOOKUP(A:A,'[1]DÜNYA EXPORT TRADE INDC'!A:L,9,0)</f>
        <v>#N/A</v>
      </c>
      <c r="AP208" s="7" t="e">
        <f>VLOOKUP(A:A,'[1]DÜNYA EXPORT TRADE INDC'!A:L,10,0)</f>
        <v>#N/A</v>
      </c>
      <c r="AQ208" s="7" t="e">
        <f>VLOOKUP(A:A,'[1]DÜNYA EXPORT TRADE INDC'!A:L,11,0)</f>
        <v>#N/A</v>
      </c>
      <c r="AR208" s="7" t="e">
        <f>VLOOKUP(A:A,'[1]DÜNYA EXPORT TRADE INDC'!A:L,12,0)</f>
        <v>#N/A</v>
      </c>
      <c r="AS208" s="7" t="e">
        <f>VLOOKUP(A:A,'[1]TÜRKİYE YILLAR İHRACAT'!A:G,2,0)</f>
        <v>#N/A</v>
      </c>
      <c r="AT208" s="7" t="e">
        <f>VLOOKUP(A:A,'[1]TÜRKİYE YILLAR İHRACAT'!A:G,3,0)</f>
        <v>#N/A</v>
      </c>
      <c r="AU208" s="7" t="e">
        <f>VLOOKUP(A:A,'[1]TÜRKİYE YILLAR İHRACAT'!A:G,4,0)</f>
        <v>#N/A</v>
      </c>
      <c r="AV208" s="7" t="e">
        <f>VLOOKUP(A:A,'[1]TÜRKİYE YILLAR İHRACAT'!A:G,5,0)</f>
        <v>#N/A</v>
      </c>
      <c r="AW208" s="7" t="e">
        <f>VLOOKUP(A:A,'[1]TÜRKİYE YILLAR İHRACAT'!A:G,6,0)</f>
        <v>#N/A</v>
      </c>
      <c r="AX208" s="7" t="e">
        <f>VLOOKUP(A:A,'[1]TÜRKİYE YILLAR İHRACAT'!A:G,7,0)</f>
        <v>#N/A</v>
      </c>
    </row>
    <row r="209" spans="1:50" ht="31.5" x14ac:dyDescent="0.25">
      <c r="A209" s="4" t="s">
        <v>239</v>
      </c>
      <c r="B209" s="5">
        <f>VLOOKUP(A:A,'[1]DÜNYA YILLAR İTHALAT MİKTARI'!A:F,2,0)</f>
        <v>0</v>
      </c>
      <c r="C209" s="5"/>
      <c r="D209" s="5">
        <f>VLOOKUP(A:A,'[1]DÜNYA YILLAR İTHALAT MİKTARI'!A:F,3,0)</f>
        <v>1</v>
      </c>
      <c r="E209" s="5">
        <v>2</v>
      </c>
      <c r="F209" s="5">
        <f>VLOOKUP(A:A,'[1]DÜNYA YILLAR İTHALAT MİKTARI'!A:F,4,0)</f>
        <v>3</v>
      </c>
      <c r="G209" s="5">
        <v>4</v>
      </c>
      <c r="H209" s="5">
        <f>VLOOKUP(A:A,'[1]DÜNYA YILLAR İTHALAT MİKTARI'!A:F,5,0)</f>
        <v>1</v>
      </c>
      <c r="I209" s="5">
        <v>3</v>
      </c>
      <c r="J209" s="5">
        <f>VLOOKUP(A:A,'[1]DÜNYA YILLAR İTHALAT MİKTARI'!A:F,6,0)</f>
        <v>2</v>
      </c>
      <c r="K209" s="5">
        <v>3</v>
      </c>
      <c r="L209" s="6">
        <f t="shared" si="6"/>
        <v>0</v>
      </c>
      <c r="M209" s="6">
        <f>VLOOKUP($A:$A,'[1]DÜNYA IMPORT TRADE INDC'!$A:$L,2,0)</f>
        <v>4</v>
      </c>
      <c r="N209" s="6">
        <f>VLOOKUP($A:$A,'[1]DÜNYA IMPORT TRADE INDC'!$A:$L,3,0)</f>
        <v>-4</v>
      </c>
      <c r="O209" s="6">
        <f>VLOOKUP($A:$A,'[1]DÜNYA IMPORT TRADE INDC'!$A:$L,4,0)</f>
        <v>2</v>
      </c>
      <c r="P209" s="6">
        <f>VLOOKUP($A:$A,'[1]DÜNYA IMPORT TRADE INDC'!$A:$L,5,0)</f>
        <v>2000</v>
      </c>
      <c r="Q209" s="6">
        <f>VLOOKUP($A:$A,'[1]DÜNYA IMPORT TRADE INDC'!$A:$L,6,0)</f>
        <v>0</v>
      </c>
      <c r="R209" s="6">
        <f>VLOOKUP($A:$A,'[1]DÜNYA IMPORT TRADE INDC'!$A:$L,7,0)</f>
        <v>0</v>
      </c>
      <c r="S209" s="6">
        <f>VLOOKUP($A:$A,'[1]DÜNYA IMPORT TRADE INDC'!$A:$L,8,0)</f>
        <v>0</v>
      </c>
      <c r="T209" s="6">
        <f t="shared" si="7"/>
        <v>2.7568803693116945E-5</v>
      </c>
      <c r="U209" s="6">
        <f>VLOOKUP($A:$A,'[1]DÜNYA IMPORT TRADE INDC'!$A:$L,10,0)</f>
        <v>4853</v>
      </c>
      <c r="V209" s="7">
        <f>VLOOKUP($A:$A,'[1]DÜNYA IMPORT TRADE INDC'!$A:$L,11,0)</f>
        <v>1</v>
      </c>
      <c r="W209" s="6" t="str">
        <f>VLOOKUP($A:$A,'[1]DÜNYA IMPORT TRADE INDC'!$A:$L,12,0)</f>
        <v>...</v>
      </c>
      <c r="X209" s="7">
        <f>VLOOKUP(A:A,'[1]DÜNYA YILLAR İHRACAT MİKTARI'!A:F,2,0)</f>
        <v>0</v>
      </c>
      <c r="Y209" s="7">
        <f>VLOOKUP(A:A,'[1]DÜNYA YILLAR İHRACATI'!A:G,2,0)</f>
        <v>0</v>
      </c>
      <c r="Z209" s="7">
        <f>VLOOKUP(A:A,'[1]DÜNYA YILLAR İHRACAT MİKTARI'!A:F,3,0)</f>
        <v>1</v>
      </c>
      <c r="AA209" s="7">
        <f>VLOOKUP(A:A,'[1]DÜNYA YILLAR İHRACATI'!A:G,3,0)</f>
        <v>1</v>
      </c>
      <c r="AB209" s="7">
        <f>VLOOKUP(A:A,'[1]DÜNYA YILLAR İHRACAT MİKTARI'!A:F,4,0)</f>
        <v>0</v>
      </c>
      <c r="AC209" s="7">
        <f>VLOOKUP(A:A,'[1]DÜNYA YILLAR İHRACATI'!A:G,4,0)</f>
        <v>0</v>
      </c>
      <c r="AD209" s="7">
        <f>VLOOKUP(A:A,'[1]DÜNYA YILLAR İHRACAT MİKTARI'!A:F,5,0)</f>
        <v>0</v>
      </c>
      <c r="AE209" s="7">
        <f>VLOOKUP(A:A,'[1]DÜNYA YILLAR İHRACATI'!A:G,5,0)</f>
        <v>0</v>
      </c>
      <c r="AF209" s="7">
        <f>VLOOKUP(A:A,'[1]DÜNYA YILLAR İHRACAT MİKTARI'!A:F,6,0)</f>
        <v>0</v>
      </c>
      <c r="AG209" s="7">
        <f>VLOOKUP(A:A,'[1]DÜNYA YILLAR İHRACATI'!A:G,6,0)</f>
        <v>0</v>
      </c>
      <c r="AH209" s="7" t="e">
        <f>VLOOKUP(A:A,'[1]DÜNYA YILLAR İHRACATI'!A:G,7,0)</f>
        <v>#DIV/0!</v>
      </c>
      <c r="AI209" s="7" t="e">
        <f>VLOOKUP(A:A,'[1]DÜNYA EXPORT TRADE INDC'!A:L,2,0)</f>
        <v>#N/A</v>
      </c>
      <c r="AJ209" s="7" t="e">
        <f>VLOOKUP(A:A,'[1]DÜNYA EXPORT TRADE INDC'!A:L,3,0)</f>
        <v>#N/A</v>
      </c>
      <c r="AK209" s="7" t="e">
        <f>VLOOKUP(A:A,'[1]DÜNYA EXPORT TRADE INDC'!A:L,4,0)</f>
        <v>#N/A</v>
      </c>
      <c r="AL209" s="7" t="e">
        <f>VLOOKUP(A:A,'[1]DÜNYA EXPORT TRADE INDC'!A:L,6,0)</f>
        <v>#N/A</v>
      </c>
      <c r="AM209" s="7" t="e">
        <f>VLOOKUP(A:A,'[1]DÜNYA EXPORT TRADE INDC'!A:L,7,0)</f>
        <v>#N/A</v>
      </c>
      <c r="AN209" s="7" t="e">
        <f>VLOOKUP(A:A,'[1]DÜNYA EXPORT TRADE INDC'!A:L,8,0)</f>
        <v>#N/A</v>
      </c>
      <c r="AO209" s="7" t="e">
        <f>VLOOKUP(A:A,'[1]DÜNYA EXPORT TRADE INDC'!A:L,9,0)</f>
        <v>#N/A</v>
      </c>
      <c r="AP209" s="7" t="e">
        <f>VLOOKUP(A:A,'[1]DÜNYA EXPORT TRADE INDC'!A:L,10,0)</f>
        <v>#N/A</v>
      </c>
      <c r="AQ209" s="7" t="e">
        <f>VLOOKUP(A:A,'[1]DÜNYA EXPORT TRADE INDC'!A:L,11,0)</f>
        <v>#N/A</v>
      </c>
      <c r="AR209" s="7" t="e">
        <f>VLOOKUP(A:A,'[1]DÜNYA EXPORT TRADE INDC'!A:L,12,0)</f>
        <v>#N/A</v>
      </c>
      <c r="AS209" s="7" t="e">
        <f>VLOOKUP(A:A,'[1]TÜRKİYE YILLAR İHRACAT'!A:G,2,0)</f>
        <v>#N/A</v>
      </c>
      <c r="AT209" s="7" t="e">
        <f>VLOOKUP(A:A,'[1]TÜRKİYE YILLAR İHRACAT'!A:G,3,0)</f>
        <v>#N/A</v>
      </c>
      <c r="AU209" s="7" t="e">
        <f>VLOOKUP(A:A,'[1]TÜRKİYE YILLAR İHRACAT'!A:G,4,0)</f>
        <v>#N/A</v>
      </c>
      <c r="AV209" s="7" t="e">
        <f>VLOOKUP(A:A,'[1]TÜRKİYE YILLAR İHRACAT'!A:G,5,0)</f>
        <v>#N/A</v>
      </c>
      <c r="AW209" s="7" t="e">
        <f>VLOOKUP(A:A,'[1]TÜRKİYE YILLAR İHRACAT'!A:G,6,0)</f>
        <v>#N/A</v>
      </c>
      <c r="AX209" s="7" t="e">
        <f>VLOOKUP(A:A,'[1]TÜRKİYE YILLAR İHRACAT'!A:G,7,0)</f>
        <v>#N/A</v>
      </c>
    </row>
    <row r="210" spans="1:50" x14ac:dyDescent="0.25">
      <c r="A210" s="8" t="s">
        <v>240</v>
      </c>
      <c r="B210" s="5">
        <f>VLOOKUP(A:A,'[1]DÜNYA YILLAR İTHALAT MİKTARI'!A:F,2,0)</f>
        <v>0</v>
      </c>
      <c r="C210" s="5"/>
      <c r="D210" s="5">
        <f>VLOOKUP(A:A,'[1]DÜNYA YILLAR İTHALAT MİKTARI'!A:F,3,0)</f>
        <v>106</v>
      </c>
      <c r="E210" s="5">
        <v>75</v>
      </c>
      <c r="F210" s="5">
        <f>VLOOKUP(A:A,'[1]DÜNYA YILLAR İTHALAT MİKTARI'!A:F,4,0)</f>
        <v>3</v>
      </c>
      <c r="G210" s="5">
        <v>7</v>
      </c>
      <c r="H210" s="5">
        <f>VLOOKUP(A:A,'[1]DÜNYA YILLAR İTHALAT MİKTARI'!A:F,5,0)</f>
        <v>0</v>
      </c>
      <c r="I210" s="5">
        <v>7</v>
      </c>
      <c r="J210" s="5">
        <f>VLOOKUP(A:A,'[1]DÜNYA YILLAR İTHALAT MİKTARI'!A:F,6,0)</f>
        <v>1</v>
      </c>
      <c r="K210" s="5">
        <v>2</v>
      </c>
      <c r="L210" s="6">
        <f t="shared" si="6"/>
        <v>-71.428571428571431</v>
      </c>
      <c r="M210" s="6">
        <f>VLOOKUP($A:$A,'[1]DÜNYA IMPORT TRADE INDC'!$A:$L,2,0)</f>
        <v>2</v>
      </c>
      <c r="N210" s="6">
        <f>VLOOKUP($A:$A,'[1]DÜNYA IMPORT TRADE INDC'!$A:$L,3,0)</f>
        <v>-2</v>
      </c>
      <c r="O210" s="6">
        <f>VLOOKUP($A:$A,'[1]DÜNYA IMPORT TRADE INDC'!$A:$L,4,0)</f>
        <v>1</v>
      </c>
      <c r="P210" s="6">
        <f>VLOOKUP($A:$A,'[1]DÜNYA IMPORT TRADE INDC'!$A:$L,5,0)</f>
        <v>2000</v>
      </c>
      <c r="Q210" s="6">
        <f>VLOOKUP($A:$A,'[1]DÜNYA IMPORT TRADE INDC'!$A:$L,6,0)</f>
        <v>0</v>
      </c>
      <c r="R210" s="6">
        <f>VLOOKUP($A:$A,'[1]DÜNYA IMPORT TRADE INDC'!$A:$L,7,0)</f>
        <v>0</v>
      </c>
      <c r="S210" s="6">
        <f>VLOOKUP($A:$A,'[1]DÜNYA IMPORT TRADE INDC'!$A:$L,8,0)</f>
        <v>-67</v>
      </c>
      <c r="T210" s="6">
        <f t="shared" si="7"/>
        <v>1.8379202462077961E-5</v>
      </c>
      <c r="U210" s="6">
        <f>VLOOKUP($A:$A,'[1]DÜNYA IMPORT TRADE INDC'!$A:$L,10,0)</f>
        <v>3872</v>
      </c>
      <c r="V210" s="7">
        <f>VLOOKUP($A:$A,'[1]DÜNYA IMPORT TRADE INDC'!$A:$L,11,0)</f>
        <v>1</v>
      </c>
      <c r="W210" s="6" t="str">
        <f>VLOOKUP($A:$A,'[1]DÜNYA IMPORT TRADE INDC'!$A:$L,12,0)</f>
        <v>...</v>
      </c>
      <c r="X210" s="7" t="e">
        <f>VLOOKUP(A:A,'[1]DÜNYA YILLAR İHRACAT MİKTARI'!A:F,2,0)</f>
        <v>#N/A</v>
      </c>
      <c r="Y210" s="7" t="e">
        <f>VLOOKUP(A:A,'[1]DÜNYA YILLAR İHRACATI'!A:G,2,0)</f>
        <v>#N/A</v>
      </c>
      <c r="Z210" s="7" t="e">
        <f>VLOOKUP(A:A,'[1]DÜNYA YILLAR İHRACAT MİKTARI'!A:F,3,0)</f>
        <v>#N/A</v>
      </c>
      <c r="AA210" s="7" t="e">
        <f>VLOOKUP(A:A,'[1]DÜNYA YILLAR İHRACATI'!A:G,3,0)</f>
        <v>#N/A</v>
      </c>
      <c r="AB210" s="7" t="e">
        <f>VLOOKUP(A:A,'[1]DÜNYA YILLAR İHRACAT MİKTARI'!A:F,4,0)</f>
        <v>#N/A</v>
      </c>
      <c r="AC210" s="7" t="e">
        <f>VLOOKUP(A:A,'[1]DÜNYA YILLAR İHRACATI'!A:G,4,0)</f>
        <v>#N/A</v>
      </c>
      <c r="AD210" s="7" t="e">
        <f>VLOOKUP(A:A,'[1]DÜNYA YILLAR İHRACAT MİKTARI'!A:F,5,0)</f>
        <v>#N/A</v>
      </c>
      <c r="AE210" s="7" t="e">
        <f>VLOOKUP(A:A,'[1]DÜNYA YILLAR İHRACATI'!A:G,5,0)</f>
        <v>#N/A</v>
      </c>
      <c r="AF210" s="7" t="e">
        <f>VLOOKUP(A:A,'[1]DÜNYA YILLAR İHRACAT MİKTARI'!A:F,6,0)</f>
        <v>#N/A</v>
      </c>
      <c r="AG210" s="7" t="e">
        <f>VLOOKUP(A:A,'[1]DÜNYA YILLAR İHRACATI'!A:G,6,0)</f>
        <v>#N/A</v>
      </c>
      <c r="AH210" s="7" t="e">
        <f>VLOOKUP(A:A,'[1]DÜNYA YILLAR İHRACATI'!A:G,7,0)</f>
        <v>#N/A</v>
      </c>
      <c r="AI210" s="7" t="e">
        <f>VLOOKUP(A:A,'[1]DÜNYA EXPORT TRADE INDC'!A:L,2,0)</f>
        <v>#N/A</v>
      </c>
      <c r="AJ210" s="7" t="e">
        <f>VLOOKUP(A:A,'[1]DÜNYA EXPORT TRADE INDC'!A:L,3,0)</f>
        <v>#N/A</v>
      </c>
      <c r="AK210" s="7" t="e">
        <f>VLOOKUP(A:A,'[1]DÜNYA EXPORT TRADE INDC'!A:L,4,0)</f>
        <v>#N/A</v>
      </c>
      <c r="AL210" s="7" t="e">
        <f>VLOOKUP(A:A,'[1]DÜNYA EXPORT TRADE INDC'!A:L,6,0)</f>
        <v>#N/A</v>
      </c>
      <c r="AM210" s="7" t="e">
        <f>VLOOKUP(A:A,'[1]DÜNYA EXPORT TRADE INDC'!A:L,7,0)</f>
        <v>#N/A</v>
      </c>
      <c r="AN210" s="7" t="e">
        <f>VLOOKUP(A:A,'[1]DÜNYA EXPORT TRADE INDC'!A:L,8,0)</f>
        <v>#N/A</v>
      </c>
      <c r="AO210" s="7" t="e">
        <f>VLOOKUP(A:A,'[1]DÜNYA EXPORT TRADE INDC'!A:L,9,0)</f>
        <v>#N/A</v>
      </c>
      <c r="AP210" s="7" t="e">
        <f>VLOOKUP(A:A,'[1]DÜNYA EXPORT TRADE INDC'!A:L,10,0)</f>
        <v>#N/A</v>
      </c>
      <c r="AQ210" s="7" t="e">
        <f>VLOOKUP(A:A,'[1]DÜNYA EXPORT TRADE INDC'!A:L,11,0)</f>
        <v>#N/A</v>
      </c>
      <c r="AR210" s="7" t="e">
        <f>VLOOKUP(A:A,'[1]DÜNYA EXPORT TRADE INDC'!A:L,12,0)</f>
        <v>#N/A</v>
      </c>
      <c r="AS210" s="7" t="e">
        <f>VLOOKUP(A:A,'[1]TÜRKİYE YILLAR İHRACAT'!A:G,2,0)</f>
        <v>#N/A</v>
      </c>
      <c r="AT210" s="7" t="e">
        <f>VLOOKUP(A:A,'[1]TÜRKİYE YILLAR İHRACAT'!A:G,3,0)</f>
        <v>#N/A</v>
      </c>
      <c r="AU210" s="7" t="e">
        <f>VLOOKUP(A:A,'[1]TÜRKİYE YILLAR İHRACAT'!A:G,4,0)</f>
        <v>#N/A</v>
      </c>
      <c r="AV210" s="7" t="e">
        <f>VLOOKUP(A:A,'[1]TÜRKİYE YILLAR İHRACAT'!A:G,5,0)</f>
        <v>#N/A</v>
      </c>
      <c r="AW210" s="7" t="e">
        <f>VLOOKUP(A:A,'[1]TÜRKİYE YILLAR İHRACAT'!A:G,6,0)</f>
        <v>#N/A</v>
      </c>
      <c r="AX210" s="7" t="e">
        <f>VLOOKUP(A:A,'[1]TÜRKİYE YILLAR İHRACAT'!A:G,7,0)</f>
        <v>#N/A</v>
      </c>
    </row>
    <row r="211" spans="1:50" ht="31.5" x14ac:dyDescent="0.25">
      <c r="A211" s="4" t="s">
        <v>241</v>
      </c>
      <c r="B211" s="5">
        <f>VLOOKUP(A:A,'[1]DÜNYA YILLAR İTHALAT MİKTARI'!A:F,2,0)</f>
        <v>95</v>
      </c>
      <c r="C211" s="5">
        <v>40</v>
      </c>
      <c r="D211" s="5">
        <f>VLOOKUP(A:A,'[1]DÜNYA YILLAR İTHALAT MİKTARI'!A:F,3,0)</f>
        <v>0</v>
      </c>
      <c r="E211" s="5">
        <v>1</v>
      </c>
      <c r="F211" s="5">
        <f>VLOOKUP(A:A,'[1]DÜNYA YILLAR İTHALAT MİKTARI'!A:F,4,0)</f>
        <v>2</v>
      </c>
      <c r="G211" s="5">
        <v>6</v>
      </c>
      <c r="H211" s="5">
        <f>VLOOKUP(A:A,'[1]DÜNYA YILLAR İTHALAT MİKTARI'!A:F,5,0)</f>
        <v>0</v>
      </c>
      <c r="I211" s="5">
        <v>1</v>
      </c>
      <c r="J211" s="5">
        <f>VLOOKUP(A:A,'[1]DÜNYA YILLAR İTHALAT MİKTARI'!A:F,6,0)</f>
        <v>0</v>
      </c>
      <c r="K211" s="5">
        <v>1</v>
      </c>
      <c r="L211" s="6">
        <f t="shared" si="6"/>
        <v>0</v>
      </c>
      <c r="M211" s="6">
        <f>VLOOKUP($A:$A,'[1]DÜNYA IMPORT TRADE INDC'!$A:$L,2,0)</f>
        <v>1</v>
      </c>
      <c r="N211" s="6">
        <f>VLOOKUP($A:$A,'[1]DÜNYA IMPORT TRADE INDC'!$A:$L,3,0)</f>
        <v>-1</v>
      </c>
      <c r="O211" s="6">
        <f>VLOOKUP($A:$A,'[1]DÜNYA IMPORT TRADE INDC'!$A:$L,4,0)</f>
        <v>0</v>
      </c>
      <c r="P211" s="6">
        <f>VLOOKUP($A:$A,'[1]DÜNYA IMPORT TRADE INDC'!$A:$L,5,0)</f>
        <v>0</v>
      </c>
      <c r="Q211" s="6">
        <f>VLOOKUP($A:$A,'[1]DÜNYA IMPORT TRADE INDC'!$A:$L,6,0)</f>
        <v>-27</v>
      </c>
      <c r="R211" s="6">
        <f>VLOOKUP($A:$A,'[1]DÜNYA IMPORT TRADE INDC'!$A:$L,7,0)</f>
        <v>0</v>
      </c>
      <c r="S211" s="6">
        <f>VLOOKUP($A:$A,'[1]DÜNYA IMPORT TRADE INDC'!$A:$L,8,0)</f>
        <v>0</v>
      </c>
      <c r="T211" s="6">
        <f t="shared" si="7"/>
        <v>9.1896012310389804E-6</v>
      </c>
      <c r="U211" s="6">
        <f>VLOOKUP($A:$A,'[1]DÜNYA IMPORT TRADE INDC'!$A:$L,10,0)</f>
        <v>16303</v>
      </c>
      <c r="V211" s="7">
        <f>VLOOKUP($A:$A,'[1]DÜNYA IMPORT TRADE INDC'!$A:$L,11,0)</f>
        <v>1</v>
      </c>
      <c r="W211" s="6" t="str">
        <f>VLOOKUP($A:$A,'[1]DÜNYA IMPORT TRADE INDC'!$A:$L,12,0)</f>
        <v>...</v>
      </c>
      <c r="X211" s="7" t="e">
        <f>VLOOKUP(A:A,'[1]DÜNYA YILLAR İHRACAT MİKTARI'!A:F,2,0)</f>
        <v>#N/A</v>
      </c>
      <c r="Y211" s="7" t="e">
        <f>VLOOKUP(A:A,'[1]DÜNYA YILLAR İHRACATI'!A:G,2,0)</f>
        <v>#N/A</v>
      </c>
      <c r="Z211" s="7" t="e">
        <f>VLOOKUP(A:A,'[1]DÜNYA YILLAR İHRACAT MİKTARI'!A:F,3,0)</f>
        <v>#N/A</v>
      </c>
      <c r="AA211" s="7" t="e">
        <f>VLOOKUP(A:A,'[1]DÜNYA YILLAR İHRACATI'!A:G,3,0)</f>
        <v>#N/A</v>
      </c>
      <c r="AB211" s="7" t="e">
        <f>VLOOKUP(A:A,'[1]DÜNYA YILLAR İHRACAT MİKTARI'!A:F,4,0)</f>
        <v>#N/A</v>
      </c>
      <c r="AC211" s="7" t="e">
        <f>VLOOKUP(A:A,'[1]DÜNYA YILLAR İHRACATI'!A:G,4,0)</f>
        <v>#N/A</v>
      </c>
      <c r="AD211" s="7" t="e">
        <f>VLOOKUP(A:A,'[1]DÜNYA YILLAR İHRACAT MİKTARI'!A:F,5,0)</f>
        <v>#N/A</v>
      </c>
      <c r="AE211" s="7" t="e">
        <f>VLOOKUP(A:A,'[1]DÜNYA YILLAR İHRACATI'!A:G,5,0)</f>
        <v>#N/A</v>
      </c>
      <c r="AF211" s="7" t="e">
        <f>VLOOKUP(A:A,'[1]DÜNYA YILLAR İHRACAT MİKTARI'!A:F,6,0)</f>
        <v>#N/A</v>
      </c>
      <c r="AG211" s="7" t="e">
        <f>VLOOKUP(A:A,'[1]DÜNYA YILLAR İHRACATI'!A:G,6,0)</f>
        <v>#N/A</v>
      </c>
      <c r="AH211" s="7" t="e">
        <f>VLOOKUP(A:A,'[1]DÜNYA YILLAR İHRACATI'!A:G,7,0)</f>
        <v>#N/A</v>
      </c>
      <c r="AI211" s="7" t="e">
        <f>VLOOKUP(A:A,'[1]DÜNYA EXPORT TRADE INDC'!A:L,2,0)</f>
        <v>#N/A</v>
      </c>
      <c r="AJ211" s="7" t="e">
        <f>VLOOKUP(A:A,'[1]DÜNYA EXPORT TRADE INDC'!A:L,3,0)</f>
        <v>#N/A</v>
      </c>
      <c r="AK211" s="7" t="e">
        <f>VLOOKUP(A:A,'[1]DÜNYA EXPORT TRADE INDC'!A:L,4,0)</f>
        <v>#N/A</v>
      </c>
      <c r="AL211" s="7" t="e">
        <f>VLOOKUP(A:A,'[1]DÜNYA EXPORT TRADE INDC'!A:L,6,0)</f>
        <v>#N/A</v>
      </c>
      <c r="AM211" s="7" t="e">
        <f>VLOOKUP(A:A,'[1]DÜNYA EXPORT TRADE INDC'!A:L,7,0)</f>
        <v>#N/A</v>
      </c>
      <c r="AN211" s="7" t="e">
        <f>VLOOKUP(A:A,'[1]DÜNYA EXPORT TRADE INDC'!A:L,8,0)</f>
        <v>#N/A</v>
      </c>
      <c r="AO211" s="7" t="e">
        <f>VLOOKUP(A:A,'[1]DÜNYA EXPORT TRADE INDC'!A:L,9,0)</f>
        <v>#N/A</v>
      </c>
      <c r="AP211" s="7" t="e">
        <f>VLOOKUP(A:A,'[1]DÜNYA EXPORT TRADE INDC'!A:L,10,0)</f>
        <v>#N/A</v>
      </c>
      <c r="AQ211" s="7" t="e">
        <f>VLOOKUP(A:A,'[1]DÜNYA EXPORT TRADE INDC'!A:L,11,0)</f>
        <v>#N/A</v>
      </c>
      <c r="AR211" s="7" t="e">
        <f>VLOOKUP(A:A,'[1]DÜNYA EXPORT TRADE INDC'!A:L,12,0)</f>
        <v>#N/A</v>
      </c>
      <c r="AS211" s="7" t="e">
        <f>VLOOKUP(A:A,'[1]TÜRKİYE YILLAR İHRACAT'!A:G,2,0)</f>
        <v>#N/A</v>
      </c>
      <c r="AT211" s="7" t="e">
        <f>VLOOKUP(A:A,'[1]TÜRKİYE YILLAR İHRACAT'!A:G,3,0)</f>
        <v>#N/A</v>
      </c>
      <c r="AU211" s="7" t="e">
        <f>VLOOKUP(A:A,'[1]TÜRKİYE YILLAR İHRACAT'!A:G,4,0)</f>
        <v>#N/A</v>
      </c>
      <c r="AV211" s="7" t="e">
        <f>VLOOKUP(A:A,'[1]TÜRKİYE YILLAR İHRACAT'!A:G,5,0)</f>
        <v>#N/A</v>
      </c>
      <c r="AW211" s="7" t="e">
        <f>VLOOKUP(A:A,'[1]TÜRKİYE YILLAR İHRACAT'!A:G,6,0)</f>
        <v>#N/A</v>
      </c>
      <c r="AX211" s="7" t="e">
        <f>VLOOKUP(A:A,'[1]TÜRKİYE YILLAR İHRACAT'!A:G,7,0)</f>
        <v>#N/A</v>
      </c>
    </row>
    <row r="212" spans="1:50" x14ac:dyDescent="0.25">
      <c r="A212" s="8" t="s">
        <v>242</v>
      </c>
      <c r="B212" s="5">
        <f>VLOOKUP(A:A,'[1]DÜNYA YILLAR İTHALAT MİKTARI'!A:F,2,0)</f>
        <v>0</v>
      </c>
      <c r="C212" s="5"/>
      <c r="D212" s="5">
        <f>VLOOKUP(A:A,'[1]DÜNYA YILLAR İTHALAT MİKTARI'!A:F,3,0)</f>
        <v>0</v>
      </c>
      <c r="E212" s="5"/>
      <c r="F212" s="5">
        <f>VLOOKUP(A:A,'[1]DÜNYA YILLAR İTHALAT MİKTARI'!A:F,4,0)</f>
        <v>57</v>
      </c>
      <c r="G212" s="5">
        <v>33</v>
      </c>
      <c r="H212" s="5">
        <f>VLOOKUP(A:A,'[1]DÜNYA YILLAR İTHALAT MİKTARI'!A:F,5,0)</f>
        <v>0</v>
      </c>
      <c r="I212" s="5"/>
      <c r="J212" s="5">
        <f>VLOOKUP(A:A,'[1]DÜNYA YILLAR İTHALAT MİKTARI'!A:F,6,0)</f>
        <v>0</v>
      </c>
      <c r="K212" s="5"/>
      <c r="L212" s="6" t="e">
        <f t="shared" si="6"/>
        <v>#DIV/0!</v>
      </c>
      <c r="M212" s="6" t="e">
        <f>VLOOKUP($A:$A,'[1]DÜNYA IMPORT TRADE INDC'!$A:$L,2,0)</f>
        <v>#N/A</v>
      </c>
      <c r="N212" s="6" t="e">
        <f>VLOOKUP($A:$A,'[1]DÜNYA IMPORT TRADE INDC'!$A:$L,3,0)</f>
        <v>#N/A</v>
      </c>
      <c r="O212" s="6" t="e">
        <f>VLOOKUP($A:$A,'[1]DÜNYA IMPORT TRADE INDC'!$A:$L,4,0)</f>
        <v>#N/A</v>
      </c>
      <c r="P212" s="6" t="e">
        <f>VLOOKUP($A:$A,'[1]DÜNYA IMPORT TRADE INDC'!$A:$L,5,0)</f>
        <v>#N/A</v>
      </c>
      <c r="Q212" s="6" t="e">
        <f>VLOOKUP($A:$A,'[1]DÜNYA IMPORT TRADE INDC'!$A:$L,6,0)</f>
        <v>#N/A</v>
      </c>
      <c r="R212" s="6" t="e">
        <f>VLOOKUP($A:$A,'[1]DÜNYA IMPORT TRADE INDC'!$A:$L,7,0)</f>
        <v>#N/A</v>
      </c>
      <c r="S212" s="6" t="e">
        <f>VLOOKUP($A:$A,'[1]DÜNYA IMPORT TRADE INDC'!$A:$L,8,0)</f>
        <v>#N/A</v>
      </c>
      <c r="T212" s="6">
        <f t="shared" si="7"/>
        <v>0</v>
      </c>
      <c r="U212" s="6" t="e">
        <f>VLOOKUP($A:$A,'[1]DÜNYA IMPORT TRADE INDC'!$A:$L,10,0)</f>
        <v>#N/A</v>
      </c>
      <c r="V212" s="6" t="e">
        <f>VLOOKUP($A:$A,'[1]DÜNYA IMPORT TRADE INDC'!$A:$L,11,0)</f>
        <v>#N/A</v>
      </c>
      <c r="W212" s="6" t="e">
        <f>VLOOKUP($A:$A,'[1]DÜNYA IMPORT TRADE INDC'!$A:$L,12,0)</f>
        <v>#N/A</v>
      </c>
      <c r="X212" s="7" t="e">
        <f>VLOOKUP(A:A,'[1]DÜNYA YILLAR İHRACAT MİKTARI'!A:F,2,0)</f>
        <v>#N/A</v>
      </c>
      <c r="Y212" s="7" t="e">
        <f>VLOOKUP(A:A,'[1]DÜNYA YILLAR İHRACATI'!A:G,2,0)</f>
        <v>#N/A</v>
      </c>
      <c r="Z212" s="7" t="e">
        <f>VLOOKUP(A:A,'[1]DÜNYA YILLAR İHRACAT MİKTARI'!A:F,3,0)</f>
        <v>#N/A</v>
      </c>
      <c r="AA212" s="7" t="e">
        <f>VLOOKUP(A:A,'[1]DÜNYA YILLAR İHRACATI'!A:G,3,0)</f>
        <v>#N/A</v>
      </c>
      <c r="AB212" s="7" t="e">
        <f>VLOOKUP(A:A,'[1]DÜNYA YILLAR İHRACAT MİKTARI'!A:F,4,0)</f>
        <v>#N/A</v>
      </c>
      <c r="AC212" s="7" t="e">
        <f>VLOOKUP(A:A,'[1]DÜNYA YILLAR İHRACATI'!A:G,4,0)</f>
        <v>#N/A</v>
      </c>
      <c r="AD212" s="7" t="e">
        <f>VLOOKUP(A:A,'[1]DÜNYA YILLAR İHRACAT MİKTARI'!A:F,5,0)</f>
        <v>#N/A</v>
      </c>
      <c r="AE212" s="7" t="e">
        <f>VLOOKUP(A:A,'[1]DÜNYA YILLAR İHRACATI'!A:G,5,0)</f>
        <v>#N/A</v>
      </c>
      <c r="AF212" s="7" t="e">
        <f>VLOOKUP(A:A,'[1]DÜNYA YILLAR İHRACAT MİKTARI'!A:F,6,0)</f>
        <v>#N/A</v>
      </c>
      <c r="AG212" s="7" t="e">
        <f>VLOOKUP(A:A,'[1]DÜNYA YILLAR İHRACATI'!A:G,6,0)</f>
        <v>#N/A</v>
      </c>
      <c r="AH212" s="7" t="e">
        <f>VLOOKUP(A:A,'[1]DÜNYA YILLAR İHRACATI'!A:G,7,0)</f>
        <v>#N/A</v>
      </c>
      <c r="AI212" s="7" t="e">
        <f>VLOOKUP(A:A,'[1]DÜNYA EXPORT TRADE INDC'!A:L,2,0)</f>
        <v>#N/A</v>
      </c>
      <c r="AJ212" s="7" t="e">
        <f>VLOOKUP(A:A,'[1]DÜNYA EXPORT TRADE INDC'!A:L,3,0)</f>
        <v>#N/A</v>
      </c>
      <c r="AK212" s="7" t="e">
        <f>VLOOKUP(A:A,'[1]DÜNYA EXPORT TRADE INDC'!A:L,4,0)</f>
        <v>#N/A</v>
      </c>
      <c r="AL212" s="7" t="e">
        <f>VLOOKUP(A:A,'[1]DÜNYA EXPORT TRADE INDC'!A:L,6,0)</f>
        <v>#N/A</v>
      </c>
      <c r="AM212" s="7" t="e">
        <f>VLOOKUP(A:A,'[1]DÜNYA EXPORT TRADE INDC'!A:L,7,0)</f>
        <v>#N/A</v>
      </c>
      <c r="AN212" s="7" t="e">
        <f>VLOOKUP(A:A,'[1]DÜNYA EXPORT TRADE INDC'!A:L,8,0)</f>
        <v>#N/A</v>
      </c>
      <c r="AO212" s="7" t="e">
        <f>VLOOKUP(A:A,'[1]DÜNYA EXPORT TRADE INDC'!A:L,9,0)</f>
        <v>#N/A</v>
      </c>
      <c r="AP212" s="7" t="e">
        <f>VLOOKUP(A:A,'[1]DÜNYA EXPORT TRADE INDC'!A:L,10,0)</f>
        <v>#N/A</v>
      </c>
      <c r="AQ212" s="7" t="e">
        <f>VLOOKUP(A:A,'[1]DÜNYA EXPORT TRADE INDC'!A:L,11,0)</f>
        <v>#N/A</v>
      </c>
      <c r="AR212" s="7" t="e">
        <f>VLOOKUP(A:A,'[1]DÜNYA EXPORT TRADE INDC'!A:L,12,0)</f>
        <v>#N/A</v>
      </c>
      <c r="AS212" s="7" t="e">
        <f>VLOOKUP(A:A,'[1]TÜRKİYE YILLAR İHRACAT'!A:G,2,0)</f>
        <v>#N/A</v>
      </c>
      <c r="AT212" s="7" t="e">
        <f>VLOOKUP(A:A,'[1]TÜRKİYE YILLAR İHRACAT'!A:G,3,0)</f>
        <v>#N/A</v>
      </c>
      <c r="AU212" s="7" t="e">
        <f>VLOOKUP(A:A,'[1]TÜRKİYE YILLAR İHRACAT'!A:G,4,0)</f>
        <v>#N/A</v>
      </c>
      <c r="AV212" s="7" t="e">
        <f>VLOOKUP(A:A,'[1]TÜRKİYE YILLAR İHRACAT'!A:G,5,0)</f>
        <v>#N/A</v>
      </c>
      <c r="AW212" s="7" t="e">
        <f>VLOOKUP(A:A,'[1]TÜRKİYE YILLAR İHRACAT'!A:G,6,0)</f>
        <v>#N/A</v>
      </c>
      <c r="AX212" s="7" t="e">
        <f>VLOOKUP(A:A,'[1]TÜRKİYE YILLAR İHRACAT'!A:G,7,0)</f>
        <v>#N/A</v>
      </c>
    </row>
    <row r="213" spans="1:50" ht="31.5" x14ac:dyDescent="0.25">
      <c r="A213" s="4" t="s">
        <v>243</v>
      </c>
      <c r="B213" s="5" t="str">
        <f>VLOOKUP(A:A,'[1]DÜNYA YILLAR İTHALAT MİKTARI'!A:F,2,0)</f>
        <v>No Quantity</v>
      </c>
      <c r="C213" s="5">
        <v>1</v>
      </c>
      <c r="D213" s="5">
        <f>VLOOKUP(A:A,'[1]DÜNYA YILLAR İTHALAT MİKTARI'!A:F,3,0)</f>
        <v>0</v>
      </c>
      <c r="E213" s="5">
        <v>1</v>
      </c>
      <c r="F213" s="5">
        <f>VLOOKUP(A:A,'[1]DÜNYA YILLAR İTHALAT MİKTARI'!A:F,4,0)</f>
        <v>2</v>
      </c>
      <c r="G213" s="5">
        <v>2</v>
      </c>
      <c r="H213" s="5">
        <f>VLOOKUP(A:A,'[1]DÜNYA YILLAR İTHALAT MİKTARI'!A:F,5,0)</f>
        <v>0</v>
      </c>
      <c r="I213" s="5"/>
      <c r="J213" s="5">
        <f>VLOOKUP(A:A,'[1]DÜNYA YILLAR İTHALAT MİKTARI'!A:F,6,0)</f>
        <v>0</v>
      </c>
      <c r="K213" s="5"/>
      <c r="L213" s="6" t="e">
        <f t="shared" si="6"/>
        <v>#DIV/0!</v>
      </c>
      <c r="M213" s="6" t="e">
        <f>VLOOKUP($A:$A,'[1]DÜNYA IMPORT TRADE INDC'!$A:$L,2,0)</f>
        <v>#N/A</v>
      </c>
      <c r="N213" s="6" t="e">
        <f>VLOOKUP($A:$A,'[1]DÜNYA IMPORT TRADE INDC'!$A:$L,3,0)</f>
        <v>#N/A</v>
      </c>
      <c r="O213" s="6" t="e">
        <f>VLOOKUP($A:$A,'[1]DÜNYA IMPORT TRADE INDC'!$A:$L,4,0)</f>
        <v>#N/A</v>
      </c>
      <c r="P213" s="6" t="e">
        <f>VLOOKUP($A:$A,'[1]DÜNYA IMPORT TRADE INDC'!$A:$L,5,0)</f>
        <v>#N/A</v>
      </c>
      <c r="Q213" s="6" t="e">
        <f>VLOOKUP($A:$A,'[1]DÜNYA IMPORT TRADE INDC'!$A:$L,6,0)</f>
        <v>#N/A</v>
      </c>
      <c r="R213" s="6" t="e">
        <f>VLOOKUP($A:$A,'[1]DÜNYA IMPORT TRADE INDC'!$A:$L,7,0)</f>
        <v>#N/A</v>
      </c>
      <c r="S213" s="6" t="e">
        <f>VLOOKUP($A:$A,'[1]DÜNYA IMPORT TRADE INDC'!$A:$L,8,0)</f>
        <v>#N/A</v>
      </c>
      <c r="T213" s="6">
        <f t="shared" si="7"/>
        <v>0</v>
      </c>
      <c r="U213" s="6" t="e">
        <f>VLOOKUP($A:$A,'[1]DÜNYA IMPORT TRADE INDC'!$A:$L,10,0)</f>
        <v>#N/A</v>
      </c>
      <c r="V213" s="6" t="e">
        <f>VLOOKUP($A:$A,'[1]DÜNYA IMPORT TRADE INDC'!$A:$L,11,0)</f>
        <v>#N/A</v>
      </c>
      <c r="W213" s="6" t="e">
        <f>VLOOKUP($A:$A,'[1]DÜNYA IMPORT TRADE INDC'!$A:$L,12,0)</f>
        <v>#N/A</v>
      </c>
      <c r="X213" s="7" t="e">
        <f>VLOOKUP(A:A,'[1]DÜNYA YILLAR İHRACAT MİKTARI'!A:F,2,0)</f>
        <v>#N/A</v>
      </c>
      <c r="Y213" s="7" t="e">
        <f>VLOOKUP(A:A,'[1]DÜNYA YILLAR İHRACATI'!A:G,2,0)</f>
        <v>#N/A</v>
      </c>
      <c r="Z213" s="7" t="e">
        <f>VLOOKUP(A:A,'[1]DÜNYA YILLAR İHRACAT MİKTARI'!A:F,3,0)</f>
        <v>#N/A</v>
      </c>
      <c r="AA213" s="7" t="e">
        <f>VLOOKUP(A:A,'[1]DÜNYA YILLAR İHRACATI'!A:G,3,0)</f>
        <v>#N/A</v>
      </c>
      <c r="AB213" s="7" t="e">
        <f>VLOOKUP(A:A,'[1]DÜNYA YILLAR İHRACAT MİKTARI'!A:F,4,0)</f>
        <v>#N/A</v>
      </c>
      <c r="AC213" s="7" t="e">
        <f>VLOOKUP(A:A,'[1]DÜNYA YILLAR İHRACATI'!A:G,4,0)</f>
        <v>#N/A</v>
      </c>
      <c r="AD213" s="7" t="e">
        <f>VLOOKUP(A:A,'[1]DÜNYA YILLAR İHRACAT MİKTARI'!A:F,5,0)</f>
        <v>#N/A</v>
      </c>
      <c r="AE213" s="7" t="e">
        <f>VLOOKUP(A:A,'[1]DÜNYA YILLAR İHRACATI'!A:G,5,0)</f>
        <v>#N/A</v>
      </c>
      <c r="AF213" s="7" t="e">
        <f>VLOOKUP(A:A,'[1]DÜNYA YILLAR İHRACAT MİKTARI'!A:F,6,0)</f>
        <v>#N/A</v>
      </c>
      <c r="AG213" s="7" t="e">
        <f>VLOOKUP(A:A,'[1]DÜNYA YILLAR İHRACATI'!A:G,6,0)</f>
        <v>#N/A</v>
      </c>
      <c r="AH213" s="7" t="e">
        <f>VLOOKUP(A:A,'[1]DÜNYA YILLAR İHRACATI'!A:G,7,0)</f>
        <v>#N/A</v>
      </c>
      <c r="AI213" s="7" t="e">
        <f>VLOOKUP(A:A,'[1]DÜNYA EXPORT TRADE INDC'!A:L,2,0)</f>
        <v>#N/A</v>
      </c>
      <c r="AJ213" s="7" t="e">
        <f>VLOOKUP(A:A,'[1]DÜNYA EXPORT TRADE INDC'!A:L,3,0)</f>
        <v>#N/A</v>
      </c>
      <c r="AK213" s="7" t="e">
        <f>VLOOKUP(A:A,'[1]DÜNYA EXPORT TRADE INDC'!A:L,4,0)</f>
        <v>#N/A</v>
      </c>
      <c r="AL213" s="7" t="e">
        <f>VLOOKUP(A:A,'[1]DÜNYA EXPORT TRADE INDC'!A:L,6,0)</f>
        <v>#N/A</v>
      </c>
      <c r="AM213" s="7" t="e">
        <f>VLOOKUP(A:A,'[1]DÜNYA EXPORT TRADE INDC'!A:L,7,0)</f>
        <v>#N/A</v>
      </c>
      <c r="AN213" s="7" t="e">
        <f>VLOOKUP(A:A,'[1]DÜNYA EXPORT TRADE INDC'!A:L,8,0)</f>
        <v>#N/A</v>
      </c>
      <c r="AO213" s="7" t="e">
        <f>VLOOKUP(A:A,'[1]DÜNYA EXPORT TRADE INDC'!A:L,9,0)</f>
        <v>#N/A</v>
      </c>
      <c r="AP213" s="7" t="e">
        <f>VLOOKUP(A:A,'[1]DÜNYA EXPORT TRADE INDC'!A:L,10,0)</f>
        <v>#N/A</v>
      </c>
      <c r="AQ213" s="7" t="e">
        <f>VLOOKUP(A:A,'[1]DÜNYA EXPORT TRADE INDC'!A:L,11,0)</f>
        <v>#N/A</v>
      </c>
      <c r="AR213" s="7" t="e">
        <f>VLOOKUP(A:A,'[1]DÜNYA EXPORT TRADE INDC'!A:L,12,0)</f>
        <v>#N/A</v>
      </c>
      <c r="AS213" s="7" t="e">
        <f>VLOOKUP(A:A,'[1]TÜRKİYE YILLAR İHRACAT'!A:G,2,0)</f>
        <v>#N/A</v>
      </c>
      <c r="AT213" s="7" t="e">
        <f>VLOOKUP(A:A,'[1]TÜRKİYE YILLAR İHRACAT'!A:G,3,0)</f>
        <v>#N/A</v>
      </c>
      <c r="AU213" s="7" t="e">
        <f>VLOOKUP(A:A,'[1]TÜRKİYE YILLAR İHRACAT'!A:G,4,0)</f>
        <v>#N/A</v>
      </c>
      <c r="AV213" s="7" t="e">
        <f>VLOOKUP(A:A,'[1]TÜRKİYE YILLAR İHRACAT'!A:G,5,0)</f>
        <v>#N/A</v>
      </c>
      <c r="AW213" s="7" t="e">
        <f>VLOOKUP(A:A,'[1]TÜRKİYE YILLAR İHRACAT'!A:G,6,0)</f>
        <v>#N/A</v>
      </c>
      <c r="AX213" s="7" t="e">
        <f>VLOOKUP(A:A,'[1]TÜRKİYE YILLAR İHRACAT'!A:G,7,0)</f>
        <v>#N/A</v>
      </c>
    </row>
    <row r="214" spans="1:50" ht="31.5" x14ac:dyDescent="0.25">
      <c r="A214" s="8" t="s">
        <v>244</v>
      </c>
      <c r="B214" s="5">
        <f>VLOOKUP(A:A,'[1]DÜNYA YILLAR İTHALAT MİKTARI'!A:F,2,0)</f>
        <v>5</v>
      </c>
      <c r="C214" s="5">
        <v>4</v>
      </c>
      <c r="D214" s="5">
        <f>VLOOKUP(A:A,'[1]DÜNYA YILLAR İTHALAT MİKTARI'!A:F,3,0)</f>
        <v>2</v>
      </c>
      <c r="E214" s="5">
        <v>2</v>
      </c>
      <c r="F214" s="5">
        <f>VLOOKUP(A:A,'[1]DÜNYA YILLAR İTHALAT MİKTARI'!A:F,4,0)</f>
        <v>0</v>
      </c>
      <c r="G214" s="5">
        <v>1</v>
      </c>
      <c r="H214" s="5">
        <f>VLOOKUP(A:A,'[1]DÜNYA YILLAR İTHALAT MİKTARI'!A:F,5,0)</f>
        <v>0</v>
      </c>
      <c r="I214" s="5"/>
      <c r="J214" s="5">
        <f>VLOOKUP(A:A,'[1]DÜNYA YILLAR İTHALAT MİKTARI'!A:F,6,0)</f>
        <v>0</v>
      </c>
      <c r="K214" s="5"/>
      <c r="L214" s="6" t="e">
        <f t="shared" si="6"/>
        <v>#DIV/0!</v>
      </c>
      <c r="M214" s="6" t="e">
        <f>VLOOKUP($A:$A,'[1]DÜNYA IMPORT TRADE INDC'!$A:$L,2,0)</f>
        <v>#N/A</v>
      </c>
      <c r="N214" s="6" t="e">
        <f>VLOOKUP($A:$A,'[1]DÜNYA IMPORT TRADE INDC'!$A:$L,3,0)</f>
        <v>#N/A</v>
      </c>
      <c r="O214" s="6" t="e">
        <f>VLOOKUP($A:$A,'[1]DÜNYA IMPORT TRADE INDC'!$A:$L,4,0)</f>
        <v>#N/A</v>
      </c>
      <c r="P214" s="6" t="e">
        <f>VLOOKUP($A:$A,'[1]DÜNYA IMPORT TRADE INDC'!$A:$L,5,0)</f>
        <v>#N/A</v>
      </c>
      <c r="Q214" s="6" t="e">
        <f>VLOOKUP($A:$A,'[1]DÜNYA IMPORT TRADE INDC'!$A:$L,6,0)</f>
        <v>#N/A</v>
      </c>
      <c r="R214" s="6" t="e">
        <f>VLOOKUP($A:$A,'[1]DÜNYA IMPORT TRADE INDC'!$A:$L,7,0)</f>
        <v>#N/A</v>
      </c>
      <c r="S214" s="6" t="e">
        <f>VLOOKUP($A:$A,'[1]DÜNYA IMPORT TRADE INDC'!$A:$L,8,0)</f>
        <v>#N/A</v>
      </c>
      <c r="T214" s="6">
        <f t="shared" si="7"/>
        <v>0</v>
      </c>
      <c r="U214" s="6" t="e">
        <f>VLOOKUP($A:$A,'[1]DÜNYA IMPORT TRADE INDC'!$A:$L,10,0)</f>
        <v>#N/A</v>
      </c>
      <c r="V214" s="6" t="e">
        <f>VLOOKUP($A:$A,'[1]DÜNYA IMPORT TRADE INDC'!$A:$L,11,0)</f>
        <v>#N/A</v>
      </c>
      <c r="W214" s="6" t="e">
        <f>VLOOKUP($A:$A,'[1]DÜNYA IMPORT TRADE INDC'!$A:$L,12,0)</f>
        <v>#N/A</v>
      </c>
      <c r="X214" s="7" t="e">
        <f>VLOOKUP(A:A,'[1]DÜNYA YILLAR İHRACAT MİKTARI'!A:F,2,0)</f>
        <v>#N/A</v>
      </c>
      <c r="Y214" s="7" t="e">
        <f>VLOOKUP(A:A,'[1]DÜNYA YILLAR İHRACATI'!A:G,2,0)</f>
        <v>#N/A</v>
      </c>
      <c r="Z214" s="7" t="e">
        <f>VLOOKUP(A:A,'[1]DÜNYA YILLAR İHRACAT MİKTARI'!A:F,3,0)</f>
        <v>#N/A</v>
      </c>
      <c r="AA214" s="7" t="e">
        <f>VLOOKUP(A:A,'[1]DÜNYA YILLAR İHRACATI'!A:G,3,0)</f>
        <v>#N/A</v>
      </c>
      <c r="AB214" s="7" t="e">
        <f>VLOOKUP(A:A,'[1]DÜNYA YILLAR İHRACAT MİKTARI'!A:F,4,0)</f>
        <v>#N/A</v>
      </c>
      <c r="AC214" s="7" t="e">
        <f>VLOOKUP(A:A,'[1]DÜNYA YILLAR İHRACATI'!A:G,4,0)</f>
        <v>#N/A</v>
      </c>
      <c r="AD214" s="7" t="e">
        <f>VLOOKUP(A:A,'[1]DÜNYA YILLAR İHRACAT MİKTARI'!A:F,5,0)</f>
        <v>#N/A</v>
      </c>
      <c r="AE214" s="7" t="e">
        <f>VLOOKUP(A:A,'[1]DÜNYA YILLAR İHRACATI'!A:G,5,0)</f>
        <v>#N/A</v>
      </c>
      <c r="AF214" s="7" t="e">
        <f>VLOOKUP(A:A,'[1]DÜNYA YILLAR İHRACAT MİKTARI'!A:F,6,0)</f>
        <v>#N/A</v>
      </c>
      <c r="AG214" s="7" t="e">
        <f>VLOOKUP(A:A,'[1]DÜNYA YILLAR İHRACATI'!A:G,6,0)</f>
        <v>#N/A</v>
      </c>
      <c r="AH214" s="7" t="e">
        <f>VLOOKUP(A:A,'[1]DÜNYA YILLAR İHRACATI'!A:G,7,0)</f>
        <v>#N/A</v>
      </c>
      <c r="AI214" s="7" t="e">
        <f>VLOOKUP(A:A,'[1]DÜNYA EXPORT TRADE INDC'!A:L,2,0)</f>
        <v>#N/A</v>
      </c>
      <c r="AJ214" s="7" t="e">
        <f>VLOOKUP(A:A,'[1]DÜNYA EXPORT TRADE INDC'!A:L,3,0)</f>
        <v>#N/A</v>
      </c>
      <c r="AK214" s="7" t="e">
        <f>VLOOKUP(A:A,'[1]DÜNYA EXPORT TRADE INDC'!A:L,4,0)</f>
        <v>#N/A</v>
      </c>
      <c r="AL214" s="7" t="e">
        <f>VLOOKUP(A:A,'[1]DÜNYA EXPORT TRADE INDC'!A:L,6,0)</f>
        <v>#N/A</v>
      </c>
      <c r="AM214" s="7" t="e">
        <f>VLOOKUP(A:A,'[1]DÜNYA EXPORT TRADE INDC'!A:L,7,0)</f>
        <v>#N/A</v>
      </c>
      <c r="AN214" s="7" t="e">
        <f>VLOOKUP(A:A,'[1]DÜNYA EXPORT TRADE INDC'!A:L,8,0)</f>
        <v>#N/A</v>
      </c>
      <c r="AO214" s="7" t="e">
        <f>VLOOKUP(A:A,'[1]DÜNYA EXPORT TRADE INDC'!A:L,9,0)</f>
        <v>#N/A</v>
      </c>
      <c r="AP214" s="7" t="e">
        <f>VLOOKUP(A:A,'[1]DÜNYA EXPORT TRADE INDC'!A:L,10,0)</f>
        <v>#N/A</v>
      </c>
      <c r="AQ214" s="7" t="e">
        <f>VLOOKUP(A:A,'[1]DÜNYA EXPORT TRADE INDC'!A:L,11,0)</f>
        <v>#N/A</v>
      </c>
      <c r="AR214" s="7" t="e">
        <f>VLOOKUP(A:A,'[1]DÜNYA EXPORT TRADE INDC'!A:L,12,0)</f>
        <v>#N/A</v>
      </c>
      <c r="AS214" s="7" t="e">
        <f>VLOOKUP(A:A,'[1]TÜRKİYE YILLAR İHRACAT'!A:G,2,0)</f>
        <v>#N/A</v>
      </c>
      <c r="AT214" s="7" t="e">
        <f>VLOOKUP(A:A,'[1]TÜRKİYE YILLAR İHRACAT'!A:G,3,0)</f>
        <v>#N/A</v>
      </c>
      <c r="AU214" s="7" t="e">
        <f>VLOOKUP(A:A,'[1]TÜRKİYE YILLAR İHRACAT'!A:G,4,0)</f>
        <v>#N/A</v>
      </c>
      <c r="AV214" s="7" t="e">
        <f>VLOOKUP(A:A,'[1]TÜRKİYE YILLAR İHRACAT'!A:G,5,0)</f>
        <v>#N/A</v>
      </c>
      <c r="AW214" s="7" t="e">
        <f>VLOOKUP(A:A,'[1]TÜRKİYE YILLAR İHRACAT'!A:G,6,0)</f>
        <v>#N/A</v>
      </c>
      <c r="AX214" s="7" t="e">
        <f>VLOOKUP(A:A,'[1]TÜRKİYE YILLAR İHRACAT'!A:G,7,0)</f>
        <v>#N/A</v>
      </c>
    </row>
    <row r="215" spans="1:50" x14ac:dyDescent="0.25">
      <c r="A215" s="4" t="s">
        <v>245</v>
      </c>
      <c r="B215" s="5">
        <f>VLOOKUP(A:A,'[1]DÜNYA YILLAR İTHALAT MİKTARI'!A:F,2,0)</f>
        <v>2</v>
      </c>
      <c r="C215" s="5">
        <v>3</v>
      </c>
      <c r="D215" s="5">
        <f>VLOOKUP(A:A,'[1]DÜNYA YILLAR İTHALAT MİKTARI'!A:F,3,0)</f>
        <v>0</v>
      </c>
      <c r="E215" s="5"/>
      <c r="F215" s="5">
        <f>VLOOKUP(A:A,'[1]DÜNYA YILLAR İTHALAT MİKTARI'!A:F,4,0)</f>
        <v>1</v>
      </c>
      <c r="G215" s="5">
        <v>2</v>
      </c>
      <c r="H215" s="5">
        <f>VLOOKUP(A:A,'[1]DÜNYA YILLAR İTHALAT MİKTARI'!A:F,5,0)</f>
        <v>0</v>
      </c>
      <c r="I215" s="5"/>
      <c r="J215" s="5">
        <f>VLOOKUP(A:A,'[1]DÜNYA YILLAR İTHALAT MİKTARI'!A:F,6,0)</f>
        <v>0</v>
      </c>
      <c r="K215" s="5"/>
      <c r="L215" s="6" t="e">
        <f t="shared" si="6"/>
        <v>#DIV/0!</v>
      </c>
      <c r="M215" s="6" t="e">
        <f>VLOOKUP($A:$A,'[1]DÜNYA IMPORT TRADE INDC'!$A:$L,2,0)</f>
        <v>#N/A</v>
      </c>
      <c r="N215" s="6" t="e">
        <f>VLOOKUP($A:$A,'[1]DÜNYA IMPORT TRADE INDC'!$A:$L,3,0)</f>
        <v>#N/A</v>
      </c>
      <c r="O215" s="6" t="e">
        <f>VLOOKUP($A:$A,'[1]DÜNYA IMPORT TRADE INDC'!$A:$L,4,0)</f>
        <v>#N/A</v>
      </c>
      <c r="P215" s="6" t="e">
        <f>VLOOKUP($A:$A,'[1]DÜNYA IMPORT TRADE INDC'!$A:$L,5,0)</f>
        <v>#N/A</v>
      </c>
      <c r="Q215" s="6" t="e">
        <f>VLOOKUP($A:$A,'[1]DÜNYA IMPORT TRADE INDC'!$A:$L,6,0)</f>
        <v>#N/A</v>
      </c>
      <c r="R215" s="6" t="e">
        <f>VLOOKUP($A:$A,'[1]DÜNYA IMPORT TRADE INDC'!$A:$L,7,0)</f>
        <v>#N/A</v>
      </c>
      <c r="S215" s="6" t="e">
        <f>VLOOKUP($A:$A,'[1]DÜNYA IMPORT TRADE INDC'!$A:$L,8,0)</f>
        <v>#N/A</v>
      </c>
      <c r="T215" s="6">
        <f t="shared" si="7"/>
        <v>0</v>
      </c>
      <c r="U215" s="6" t="e">
        <f>VLOOKUP($A:$A,'[1]DÜNYA IMPORT TRADE INDC'!$A:$L,10,0)</f>
        <v>#N/A</v>
      </c>
      <c r="V215" s="6" t="e">
        <f>VLOOKUP($A:$A,'[1]DÜNYA IMPORT TRADE INDC'!$A:$L,11,0)</f>
        <v>#N/A</v>
      </c>
      <c r="W215" s="6" t="e">
        <f>VLOOKUP($A:$A,'[1]DÜNYA IMPORT TRADE INDC'!$A:$L,12,0)</f>
        <v>#N/A</v>
      </c>
      <c r="X215" s="7" t="e">
        <f>VLOOKUP(A:A,'[1]DÜNYA YILLAR İHRACAT MİKTARI'!A:F,2,0)</f>
        <v>#N/A</v>
      </c>
      <c r="Y215" s="7" t="e">
        <f>VLOOKUP(A:A,'[1]DÜNYA YILLAR İHRACATI'!A:G,2,0)</f>
        <v>#N/A</v>
      </c>
      <c r="Z215" s="7" t="e">
        <f>VLOOKUP(A:A,'[1]DÜNYA YILLAR İHRACAT MİKTARI'!A:F,3,0)</f>
        <v>#N/A</v>
      </c>
      <c r="AA215" s="7" t="e">
        <f>VLOOKUP(A:A,'[1]DÜNYA YILLAR İHRACATI'!A:G,3,0)</f>
        <v>#N/A</v>
      </c>
      <c r="AB215" s="7" t="e">
        <f>VLOOKUP(A:A,'[1]DÜNYA YILLAR İHRACAT MİKTARI'!A:F,4,0)</f>
        <v>#N/A</v>
      </c>
      <c r="AC215" s="7" t="e">
        <f>VLOOKUP(A:A,'[1]DÜNYA YILLAR İHRACATI'!A:G,4,0)</f>
        <v>#N/A</v>
      </c>
      <c r="AD215" s="7" t="e">
        <f>VLOOKUP(A:A,'[1]DÜNYA YILLAR İHRACAT MİKTARI'!A:F,5,0)</f>
        <v>#N/A</v>
      </c>
      <c r="AE215" s="7" t="e">
        <f>VLOOKUP(A:A,'[1]DÜNYA YILLAR İHRACATI'!A:G,5,0)</f>
        <v>#N/A</v>
      </c>
      <c r="AF215" s="7" t="e">
        <f>VLOOKUP(A:A,'[1]DÜNYA YILLAR İHRACAT MİKTARI'!A:F,6,0)</f>
        <v>#N/A</v>
      </c>
      <c r="AG215" s="7" t="e">
        <f>VLOOKUP(A:A,'[1]DÜNYA YILLAR İHRACATI'!A:G,6,0)</f>
        <v>#N/A</v>
      </c>
      <c r="AH215" s="7" t="e">
        <f>VLOOKUP(A:A,'[1]DÜNYA YILLAR İHRACATI'!A:G,7,0)</f>
        <v>#N/A</v>
      </c>
      <c r="AI215" s="7" t="e">
        <f>VLOOKUP(A:A,'[1]DÜNYA EXPORT TRADE INDC'!A:L,2,0)</f>
        <v>#N/A</v>
      </c>
      <c r="AJ215" s="7" t="e">
        <f>VLOOKUP(A:A,'[1]DÜNYA EXPORT TRADE INDC'!A:L,3,0)</f>
        <v>#N/A</v>
      </c>
      <c r="AK215" s="7" t="e">
        <f>VLOOKUP(A:A,'[1]DÜNYA EXPORT TRADE INDC'!A:L,4,0)</f>
        <v>#N/A</v>
      </c>
      <c r="AL215" s="7" t="e">
        <f>VLOOKUP(A:A,'[1]DÜNYA EXPORT TRADE INDC'!A:L,6,0)</f>
        <v>#N/A</v>
      </c>
      <c r="AM215" s="7" t="e">
        <f>VLOOKUP(A:A,'[1]DÜNYA EXPORT TRADE INDC'!A:L,7,0)</f>
        <v>#N/A</v>
      </c>
      <c r="AN215" s="7" t="e">
        <f>VLOOKUP(A:A,'[1]DÜNYA EXPORT TRADE INDC'!A:L,8,0)</f>
        <v>#N/A</v>
      </c>
      <c r="AO215" s="7" t="e">
        <f>VLOOKUP(A:A,'[1]DÜNYA EXPORT TRADE INDC'!A:L,9,0)</f>
        <v>#N/A</v>
      </c>
      <c r="AP215" s="7" t="e">
        <f>VLOOKUP(A:A,'[1]DÜNYA EXPORT TRADE INDC'!A:L,10,0)</f>
        <v>#N/A</v>
      </c>
      <c r="AQ215" s="7" t="e">
        <f>VLOOKUP(A:A,'[1]DÜNYA EXPORT TRADE INDC'!A:L,11,0)</f>
        <v>#N/A</v>
      </c>
      <c r="AR215" s="7" t="e">
        <f>VLOOKUP(A:A,'[1]DÜNYA EXPORT TRADE INDC'!A:L,12,0)</f>
        <v>#N/A</v>
      </c>
      <c r="AS215" s="7" t="e">
        <f>VLOOKUP(A:A,'[1]TÜRKİYE YILLAR İHRACAT'!A:G,2,0)</f>
        <v>#N/A</v>
      </c>
      <c r="AT215" s="7" t="e">
        <f>VLOOKUP(A:A,'[1]TÜRKİYE YILLAR İHRACAT'!A:G,3,0)</f>
        <v>#N/A</v>
      </c>
      <c r="AU215" s="7" t="e">
        <f>VLOOKUP(A:A,'[1]TÜRKİYE YILLAR İHRACAT'!A:G,4,0)</f>
        <v>#N/A</v>
      </c>
      <c r="AV215" s="7" t="e">
        <f>VLOOKUP(A:A,'[1]TÜRKİYE YILLAR İHRACAT'!A:G,5,0)</f>
        <v>#N/A</v>
      </c>
      <c r="AW215" s="7" t="e">
        <f>VLOOKUP(A:A,'[1]TÜRKİYE YILLAR İHRACAT'!A:G,6,0)</f>
        <v>#N/A</v>
      </c>
      <c r="AX215" s="7" t="e">
        <f>VLOOKUP(A:A,'[1]TÜRKİYE YILLAR İHRACAT'!A:G,7,0)</f>
        <v>#N/A</v>
      </c>
    </row>
    <row r="216" spans="1:50" x14ac:dyDescent="0.25">
      <c r="A216" s="8" t="s">
        <v>246</v>
      </c>
      <c r="B216" s="5">
        <f>VLOOKUP(A:A,'[1]DÜNYA YILLAR İTHALAT MİKTARI'!A:F,2,0)</f>
        <v>90</v>
      </c>
      <c r="C216" s="5">
        <v>24</v>
      </c>
      <c r="D216" s="5">
        <f>VLOOKUP(A:A,'[1]DÜNYA YILLAR İTHALAT MİKTARI'!A:F,3,0)</f>
        <v>45</v>
      </c>
      <c r="E216" s="5">
        <v>6</v>
      </c>
      <c r="F216" s="5">
        <f>VLOOKUP(A:A,'[1]DÜNYA YILLAR İTHALAT MİKTARI'!A:F,4,0)</f>
        <v>280</v>
      </c>
      <c r="G216" s="5">
        <v>194</v>
      </c>
      <c r="H216" s="5">
        <f>VLOOKUP(A:A,'[1]DÜNYA YILLAR İTHALAT MİKTARI'!A:F,5,0)</f>
        <v>0</v>
      </c>
      <c r="I216" s="5"/>
      <c r="J216" s="5">
        <f>VLOOKUP(A:A,'[1]DÜNYA YILLAR İTHALAT MİKTARI'!A:F,6,0)</f>
        <v>0</v>
      </c>
      <c r="K216" s="5"/>
      <c r="L216" s="6" t="e">
        <f t="shared" si="6"/>
        <v>#DIV/0!</v>
      </c>
      <c r="M216" s="6" t="e">
        <f>VLOOKUP($A:$A,'[1]DÜNYA IMPORT TRADE INDC'!$A:$L,2,0)</f>
        <v>#N/A</v>
      </c>
      <c r="N216" s="6" t="e">
        <f>VLOOKUP($A:$A,'[1]DÜNYA IMPORT TRADE INDC'!$A:$L,3,0)</f>
        <v>#N/A</v>
      </c>
      <c r="O216" s="6" t="e">
        <f>VLOOKUP($A:$A,'[1]DÜNYA IMPORT TRADE INDC'!$A:$L,4,0)</f>
        <v>#N/A</v>
      </c>
      <c r="P216" s="6" t="e">
        <f>VLOOKUP($A:$A,'[1]DÜNYA IMPORT TRADE INDC'!$A:$L,5,0)</f>
        <v>#N/A</v>
      </c>
      <c r="Q216" s="6" t="e">
        <f>VLOOKUP($A:$A,'[1]DÜNYA IMPORT TRADE INDC'!$A:$L,6,0)</f>
        <v>#N/A</v>
      </c>
      <c r="R216" s="6" t="e">
        <f>VLOOKUP($A:$A,'[1]DÜNYA IMPORT TRADE INDC'!$A:$L,7,0)</f>
        <v>#N/A</v>
      </c>
      <c r="S216" s="6" t="e">
        <f>VLOOKUP($A:$A,'[1]DÜNYA IMPORT TRADE INDC'!$A:$L,8,0)</f>
        <v>#N/A</v>
      </c>
      <c r="T216" s="6">
        <f t="shared" si="7"/>
        <v>0</v>
      </c>
      <c r="U216" s="6" t="e">
        <f>VLOOKUP($A:$A,'[1]DÜNYA IMPORT TRADE INDC'!$A:$L,10,0)</f>
        <v>#N/A</v>
      </c>
      <c r="V216" s="6" t="e">
        <f>VLOOKUP($A:$A,'[1]DÜNYA IMPORT TRADE INDC'!$A:$L,11,0)</f>
        <v>#N/A</v>
      </c>
      <c r="W216" s="6" t="e">
        <f>VLOOKUP($A:$A,'[1]DÜNYA IMPORT TRADE INDC'!$A:$L,12,0)</f>
        <v>#N/A</v>
      </c>
      <c r="X216" s="7" t="e">
        <f>VLOOKUP(A:A,'[1]DÜNYA YILLAR İHRACAT MİKTARI'!A:F,2,0)</f>
        <v>#N/A</v>
      </c>
      <c r="Y216" s="7" t="e">
        <f>VLOOKUP(A:A,'[1]DÜNYA YILLAR İHRACATI'!A:G,2,0)</f>
        <v>#N/A</v>
      </c>
      <c r="Z216" s="7" t="e">
        <f>VLOOKUP(A:A,'[1]DÜNYA YILLAR İHRACAT MİKTARI'!A:F,3,0)</f>
        <v>#N/A</v>
      </c>
      <c r="AA216" s="7" t="e">
        <f>VLOOKUP(A:A,'[1]DÜNYA YILLAR İHRACATI'!A:G,3,0)</f>
        <v>#N/A</v>
      </c>
      <c r="AB216" s="7" t="e">
        <f>VLOOKUP(A:A,'[1]DÜNYA YILLAR İHRACAT MİKTARI'!A:F,4,0)</f>
        <v>#N/A</v>
      </c>
      <c r="AC216" s="7" t="e">
        <f>VLOOKUP(A:A,'[1]DÜNYA YILLAR İHRACATI'!A:G,4,0)</f>
        <v>#N/A</v>
      </c>
      <c r="AD216" s="7" t="e">
        <f>VLOOKUP(A:A,'[1]DÜNYA YILLAR İHRACAT MİKTARI'!A:F,5,0)</f>
        <v>#N/A</v>
      </c>
      <c r="AE216" s="7" t="e">
        <f>VLOOKUP(A:A,'[1]DÜNYA YILLAR İHRACATI'!A:G,5,0)</f>
        <v>#N/A</v>
      </c>
      <c r="AF216" s="7" t="e">
        <f>VLOOKUP(A:A,'[1]DÜNYA YILLAR İHRACAT MİKTARI'!A:F,6,0)</f>
        <v>#N/A</v>
      </c>
      <c r="AG216" s="7" t="e">
        <f>VLOOKUP(A:A,'[1]DÜNYA YILLAR İHRACATI'!A:G,6,0)</f>
        <v>#N/A</v>
      </c>
      <c r="AH216" s="7" t="e">
        <f>VLOOKUP(A:A,'[1]DÜNYA YILLAR İHRACATI'!A:G,7,0)</f>
        <v>#N/A</v>
      </c>
      <c r="AI216" s="7" t="e">
        <f>VLOOKUP(A:A,'[1]DÜNYA EXPORT TRADE INDC'!A:L,2,0)</f>
        <v>#N/A</v>
      </c>
      <c r="AJ216" s="7" t="e">
        <f>VLOOKUP(A:A,'[1]DÜNYA EXPORT TRADE INDC'!A:L,3,0)</f>
        <v>#N/A</v>
      </c>
      <c r="AK216" s="7" t="e">
        <f>VLOOKUP(A:A,'[1]DÜNYA EXPORT TRADE INDC'!A:L,4,0)</f>
        <v>#N/A</v>
      </c>
      <c r="AL216" s="7" t="e">
        <f>VLOOKUP(A:A,'[1]DÜNYA EXPORT TRADE INDC'!A:L,6,0)</f>
        <v>#N/A</v>
      </c>
      <c r="AM216" s="7" t="e">
        <f>VLOOKUP(A:A,'[1]DÜNYA EXPORT TRADE INDC'!A:L,7,0)</f>
        <v>#N/A</v>
      </c>
      <c r="AN216" s="7" t="e">
        <f>VLOOKUP(A:A,'[1]DÜNYA EXPORT TRADE INDC'!A:L,8,0)</f>
        <v>#N/A</v>
      </c>
      <c r="AO216" s="7" t="e">
        <f>VLOOKUP(A:A,'[1]DÜNYA EXPORT TRADE INDC'!A:L,9,0)</f>
        <v>#N/A</v>
      </c>
      <c r="AP216" s="7" t="e">
        <f>VLOOKUP(A:A,'[1]DÜNYA EXPORT TRADE INDC'!A:L,10,0)</f>
        <v>#N/A</v>
      </c>
      <c r="AQ216" s="7" t="e">
        <f>VLOOKUP(A:A,'[1]DÜNYA EXPORT TRADE INDC'!A:L,11,0)</f>
        <v>#N/A</v>
      </c>
      <c r="AR216" s="7" t="e">
        <f>VLOOKUP(A:A,'[1]DÜNYA EXPORT TRADE INDC'!A:L,12,0)</f>
        <v>#N/A</v>
      </c>
      <c r="AS216" s="7" t="e">
        <f>VLOOKUP(A:A,'[1]TÜRKİYE YILLAR İHRACAT'!A:G,2,0)</f>
        <v>#N/A</v>
      </c>
      <c r="AT216" s="7" t="e">
        <f>VLOOKUP(A:A,'[1]TÜRKİYE YILLAR İHRACAT'!A:G,3,0)</f>
        <v>#N/A</v>
      </c>
      <c r="AU216" s="7" t="e">
        <f>VLOOKUP(A:A,'[1]TÜRKİYE YILLAR İHRACAT'!A:G,4,0)</f>
        <v>#N/A</v>
      </c>
      <c r="AV216" s="7" t="e">
        <f>VLOOKUP(A:A,'[1]TÜRKİYE YILLAR İHRACAT'!A:G,5,0)</f>
        <v>#N/A</v>
      </c>
      <c r="AW216" s="7" t="e">
        <f>VLOOKUP(A:A,'[1]TÜRKİYE YILLAR İHRACAT'!A:G,6,0)</f>
        <v>#N/A</v>
      </c>
      <c r="AX216" s="7" t="e">
        <f>VLOOKUP(A:A,'[1]TÜRKİYE YILLAR İHRACAT'!A:G,7,0)</f>
        <v>#N/A</v>
      </c>
    </row>
    <row r="217" spans="1:50" x14ac:dyDescent="0.25">
      <c r="A217" s="4" t="s">
        <v>247</v>
      </c>
      <c r="B217" s="5">
        <f>VLOOKUP(A:A,'[1]DÜNYA YILLAR İTHALAT MİKTARI'!A:F,2,0)</f>
        <v>1</v>
      </c>
      <c r="C217" s="5">
        <v>3</v>
      </c>
      <c r="D217" s="5">
        <f>VLOOKUP(A:A,'[1]DÜNYA YILLAR İTHALAT MİKTARI'!A:F,3,0)</f>
        <v>0</v>
      </c>
      <c r="E217" s="5"/>
      <c r="F217" s="5">
        <f>VLOOKUP(A:A,'[1]DÜNYA YILLAR İTHALAT MİKTARI'!A:F,4,0)</f>
        <v>188</v>
      </c>
      <c r="G217" s="5">
        <v>78</v>
      </c>
      <c r="H217" s="5">
        <f>VLOOKUP(A:A,'[1]DÜNYA YILLAR İTHALAT MİKTARI'!A:F,5,0)</f>
        <v>0</v>
      </c>
      <c r="I217" s="5"/>
      <c r="J217" s="5">
        <f>VLOOKUP(A:A,'[1]DÜNYA YILLAR İTHALAT MİKTARI'!A:F,6,0)</f>
        <v>0</v>
      </c>
      <c r="K217" s="5"/>
      <c r="L217" s="6" t="e">
        <f t="shared" si="6"/>
        <v>#DIV/0!</v>
      </c>
      <c r="M217" s="6" t="e">
        <f>VLOOKUP($A:$A,'[1]DÜNYA IMPORT TRADE INDC'!$A:$L,2,0)</f>
        <v>#N/A</v>
      </c>
      <c r="N217" s="6" t="e">
        <f>VLOOKUP($A:$A,'[1]DÜNYA IMPORT TRADE INDC'!$A:$L,3,0)</f>
        <v>#N/A</v>
      </c>
      <c r="O217" s="6" t="e">
        <f>VLOOKUP($A:$A,'[1]DÜNYA IMPORT TRADE INDC'!$A:$L,4,0)</f>
        <v>#N/A</v>
      </c>
      <c r="P217" s="6" t="e">
        <f>VLOOKUP($A:$A,'[1]DÜNYA IMPORT TRADE INDC'!$A:$L,5,0)</f>
        <v>#N/A</v>
      </c>
      <c r="Q217" s="6" t="e">
        <f>VLOOKUP($A:$A,'[1]DÜNYA IMPORT TRADE INDC'!$A:$L,6,0)</f>
        <v>#N/A</v>
      </c>
      <c r="R217" s="6" t="e">
        <f>VLOOKUP($A:$A,'[1]DÜNYA IMPORT TRADE INDC'!$A:$L,7,0)</f>
        <v>#N/A</v>
      </c>
      <c r="S217" s="6" t="e">
        <f>VLOOKUP($A:$A,'[1]DÜNYA IMPORT TRADE INDC'!$A:$L,8,0)</f>
        <v>#N/A</v>
      </c>
      <c r="T217" s="6">
        <f t="shared" si="7"/>
        <v>0</v>
      </c>
      <c r="U217" s="6" t="e">
        <f>VLOOKUP($A:$A,'[1]DÜNYA IMPORT TRADE INDC'!$A:$L,10,0)</f>
        <v>#N/A</v>
      </c>
      <c r="V217" s="6" t="e">
        <f>VLOOKUP($A:$A,'[1]DÜNYA IMPORT TRADE INDC'!$A:$L,11,0)</f>
        <v>#N/A</v>
      </c>
      <c r="W217" s="6" t="e">
        <f>VLOOKUP($A:$A,'[1]DÜNYA IMPORT TRADE INDC'!$A:$L,12,0)</f>
        <v>#N/A</v>
      </c>
      <c r="X217" s="7" t="e">
        <f>VLOOKUP(A:A,'[1]DÜNYA YILLAR İHRACAT MİKTARI'!A:F,2,0)</f>
        <v>#N/A</v>
      </c>
      <c r="Y217" s="7" t="e">
        <f>VLOOKUP(A:A,'[1]DÜNYA YILLAR İHRACATI'!A:G,2,0)</f>
        <v>#N/A</v>
      </c>
      <c r="Z217" s="7" t="e">
        <f>VLOOKUP(A:A,'[1]DÜNYA YILLAR İHRACAT MİKTARI'!A:F,3,0)</f>
        <v>#N/A</v>
      </c>
      <c r="AA217" s="7" t="e">
        <f>VLOOKUP(A:A,'[1]DÜNYA YILLAR İHRACATI'!A:G,3,0)</f>
        <v>#N/A</v>
      </c>
      <c r="AB217" s="7" t="e">
        <f>VLOOKUP(A:A,'[1]DÜNYA YILLAR İHRACAT MİKTARI'!A:F,4,0)</f>
        <v>#N/A</v>
      </c>
      <c r="AC217" s="7" t="e">
        <f>VLOOKUP(A:A,'[1]DÜNYA YILLAR İHRACATI'!A:G,4,0)</f>
        <v>#N/A</v>
      </c>
      <c r="AD217" s="7" t="e">
        <f>VLOOKUP(A:A,'[1]DÜNYA YILLAR İHRACAT MİKTARI'!A:F,5,0)</f>
        <v>#N/A</v>
      </c>
      <c r="AE217" s="7" t="e">
        <f>VLOOKUP(A:A,'[1]DÜNYA YILLAR İHRACATI'!A:G,5,0)</f>
        <v>#N/A</v>
      </c>
      <c r="AF217" s="7" t="e">
        <f>VLOOKUP(A:A,'[1]DÜNYA YILLAR İHRACAT MİKTARI'!A:F,6,0)</f>
        <v>#N/A</v>
      </c>
      <c r="AG217" s="7" t="e">
        <f>VLOOKUP(A:A,'[1]DÜNYA YILLAR İHRACATI'!A:G,6,0)</f>
        <v>#N/A</v>
      </c>
      <c r="AH217" s="7" t="e">
        <f>VLOOKUP(A:A,'[1]DÜNYA YILLAR İHRACATI'!A:G,7,0)</f>
        <v>#N/A</v>
      </c>
      <c r="AI217" s="7" t="e">
        <f>VLOOKUP(A:A,'[1]DÜNYA EXPORT TRADE INDC'!A:L,2,0)</f>
        <v>#N/A</v>
      </c>
      <c r="AJ217" s="7" t="e">
        <f>VLOOKUP(A:A,'[1]DÜNYA EXPORT TRADE INDC'!A:L,3,0)</f>
        <v>#N/A</v>
      </c>
      <c r="AK217" s="7" t="e">
        <f>VLOOKUP(A:A,'[1]DÜNYA EXPORT TRADE INDC'!A:L,4,0)</f>
        <v>#N/A</v>
      </c>
      <c r="AL217" s="7" t="e">
        <f>VLOOKUP(A:A,'[1]DÜNYA EXPORT TRADE INDC'!A:L,6,0)</f>
        <v>#N/A</v>
      </c>
      <c r="AM217" s="7" t="e">
        <f>VLOOKUP(A:A,'[1]DÜNYA EXPORT TRADE INDC'!A:L,7,0)</f>
        <v>#N/A</v>
      </c>
      <c r="AN217" s="7" t="e">
        <f>VLOOKUP(A:A,'[1]DÜNYA EXPORT TRADE INDC'!A:L,8,0)</f>
        <v>#N/A</v>
      </c>
      <c r="AO217" s="7" t="e">
        <f>VLOOKUP(A:A,'[1]DÜNYA EXPORT TRADE INDC'!A:L,9,0)</f>
        <v>#N/A</v>
      </c>
      <c r="AP217" s="7" t="e">
        <f>VLOOKUP(A:A,'[1]DÜNYA EXPORT TRADE INDC'!A:L,10,0)</f>
        <v>#N/A</v>
      </c>
      <c r="AQ217" s="7" t="e">
        <f>VLOOKUP(A:A,'[1]DÜNYA EXPORT TRADE INDC'!A:L,11,0)</f>
        <v>#N/A</v>
      </c>
      <c r="AR217" s="7" t="e">
        <f>VLOOKUP(A:A,'[1]DÜNYA EXPORT TRADE INDC'!A:L,12,0)</f>
        <v>#N/A</v>
      </c>
      <c r="AS217" s="7" t="e">
        <f>VLOOKUP(A:A,'[1]TÜRKİYE YILLAR İHRACAT'!A:G,2,0)</f>
        <v>#N/A</v>
      </c>
      <c r="AT217" s="7" t="e">
        <f>VLOOKUP(A:A,'[1]TÜRKİYE YILLAR İHRACAT'!A:G,3,0)</f>
        <v>#N/A</v>
      </c>
      <c r="AU217" s="7" t="e">
        <f>VLOOKUP(A:A,'[1]TÜRKİYE YILLAR İHRACAT'!A:G,4,0)</f>
        <v>#N/A</v>
      </c>
      <c r="AV217" s="7" t="e">
        <f>VLOOKUP(A:A,'[1]TÜRKİYE YILLAR İHRACAT'!A:G,5,0)</f>
        <v>#N/A</v>
      </c>
      <c r="AW217" s="7" t="e">
        <f>VLOOKUP(A:A,'[1]TÜRKİYE YILLAR İHRACAT'!A:G,6,0)</f>
        <v>#N/A</v>
      </c>
      <c r="AX217" s="7" t="e">
        <f>VLOOKUP(A:A,'[1]TÜRKİYE YILLAR İHRACAT'!A:G,7,0)</f>
        <v>#N/A</v>
      </c>
    </row>
    <row r="218" spans="1:50" ht="31.5" x14ac:dyDescent="0.25">
      <c r="A218" s="8" t="s">
        <v>248</v>
      </c>
      <c r="B218" s="5">
        <f>VLOOKUP(A:A,'[1]DÜNYA YILLAR İTHALAT MİKTARI'!A:F,2,0)</f>
        <v>0</v>
      </c>
      <c r="C218" s="5"/>
      <c r="D218" s="5">
        <f>VLOOKUP(A:A,'[1]DÜNYA YILLAR İTHALAT MİKTARI'!A:F,3,0)</f>
        <v>0</v>
      </c>
      <c r="E218" s="5"/>
      <c r="F218" s="5">
        <f>VLOOKUP(A:A,'[1]DÜNYA YILLAR İTHALAT MİKTARI'!A:F,4,0)</f>
        <v>0</v>
      </c>
      <c r="G218" s="5"/>
      <c r="H218" s="5">
        <f>VLOOKUP(A:A,'[1]DÜNYA YILLAR İTHALAT MİKTARI'!A:F,5,0)</f>
        <v>263</v>
      </c>
      <c r="I218" s="5">
        <v>147</v>
      </c>
      <c r="J218" s="5">
        <f>VLOOKUP(A:A,'[1]DÜNYA YILLAR İTHALAT MİKTARI'!A:F,6,0)</f>
        <v>0</v>
      </c>
      <c r="K218" s="5"/>
      <c r="L218" s="6">
        <f t="shared" si="6"/>
        <v>-100</v>
      </c>
      <c r="M218" s="6" t="e">
        <f>VLOOKUP($A:$A,'[1]DÜNYA IMPORT TRADE INDC'!$A:$L,2,0)</f>
        <v>#N/A</v>
      </c>
      <c r="N218" s="6" t="e">
        <f>VLOOKUP($A:$A,'[1]DÜNYA IMPORT TRADE INDC'!$A:$L,3,0)</f>
        <v>#N/A</v>
      </c>
      <c r="O218" s="6" t="e">
        <f>VLOOKUP($A:$A,'[1]DÜNYA IMPORT TRADE INDC'!$A:$L,4,0)</f>
        <v>#N/A</v>
      </c>
      <c r="P218" s="6" t="e">
        <f>VLOOKUP($A:$A,'[1]DÜNYA IMPORT TRADE INDC'!$A:$L,5,0)</f>
        <v>#N/A</v>
      </c>
      <c r="Q218" s="6" t="e">
        <f>VLOOKUP($A:$A,'[1]DÜNYA IMPORT TRADE INDC'!$A:$L,6,0)</f>
        <v>#N/A</v>
      </c>
      <c r="R218" s="6" t="e">
        <f>VLOOKUP($A:$A,'[1]DÜNYA IMPORT TRADE INDC'!$A:$L,7,0)</f>
        <v>#N/A</v>
      </c>
      <c r="S218" s="6" t="e">
        <f>VLOOKUP($A:$A,'[1]DÜNYA IMPORT TRADE INDC'!$A:$L,8,0)</f>
        <v>#N/A</v>
      </c>
      <c r="T218" s="6">
        <f t="shared" si="7"/>
        <v>0</v>
      </c>
      <c r="U218" s="6" t="e">
        <f>VLOOKUP($A:$A,'[1]DÜNYA IMPORT TRADE INDC'!$A:$L,10,0)</f>
        <v>#N/A</v>
      </c>
      <c r="V218" s="6" t="e">
        <f>VLOOKUP($A:$A,'[1]DÜNYA IMPORT TRADE INDC'!$A:$L,11,0)</f>
        <v>#N/A</v>
      </c>
      <c r="W218" s="6" t="e">
        <f>VLOOKUP($A:$A,'[1]DÜNYA IMPORT TRADE INDC'!$A:$L,12,0)</f>
        <v>#N/A</v>
      </c>
      <c r="X218" s="7" t="e">
        <f>VLOOKUP(A:A,'[1]DÜNYA YILLAR İHRACAT MİKTARI'!A:F,2,0)</f>
        <v>#N/A</v>
      </c>
      <c r="Y218" s="7" t="e">
        <f>VLOOKUP(A:A,'[1]DÜNYA YILLAR İHRACATI'!A:G,2,0)</f>
        <v>#N/A</v>
      </c>
      <c r="Z218" s="7" t="e">
        <f>VLOOKUP(A:A,'[1]DÜNYA YILLAR İHRACAT MİKTARI'!A:F,3,0)</f>
        <v>#N/A</v>
      </c>
      <c r="AA218" s="7" t="e">
        <f>VLOOKUP(A:A,'[1]DÜNYA YILLAR İHRACATI'!A:G,3,0)</f>
        <v>#N/A</v>
      </c>
      <c r="AB218" s="7" t="e">
        <f>VLOOKUP(A:A,'[1]DÜNYA YILLAR İHRACAT MİKTARI'!A:F,4,0)</f>
        <v>#N/A</v>
      </c>
      <c r="AC218" s="7" t="e">
        <f>VLOOKUP(A:A,'[1]DÜNYA YILLAR İHRACATI'!A:G,4,0)</f>
        <v>#N/A</v>
      </c>
      <c r="AD218" s="7" t="e">
        <f>VLOOKUP(A:A,'[1]DÜNYA YILLAR İHRACAT MİKTARI'!A:F,5,0)</f>
        <v>#N/A</v>
      </c>
      <c r="AE218" s="7" t="e">
        <f>VLOOKUP(A:A,'[1]DÜNYA YILLAR İHRACATI'!A:G,5,0)</f>
        <v>#N/A</v>
      </c>
      <c r="AF218" s="7" t="e">
        <f>VLOOKUP(A:A,'[1]DÜNYA YILLAR İHRACAT MİKTARI'!A:F,6,0)</f>
        <v>#N/A</v>
      </c>
      <c r="AG218" s="7" t="e">
        <f>VLOOKUP(A:A,'[1]DÜNYA YILLAR İHRACATI'!A:G,6,0)</f>
        <v>#N/A</v>
      </c>
      <c r="AH218" s="7" t="e">
        <f>VLOOKUP(A:A,'[1]DÜNYA YILLAR İHRACATI'!A:G,7,0)</f>
        <v>#N/A</v>
      </c>
      <c r="AI218" s="7" t="e">
        <f>VLOOKUP(A:A,'[1]DÜNYA EXPORT TRADE INDC'!A:L,2,0)</f>
        <v>#N/A</v>
      </c>
      <c r="AJ218" s="7" t="e">
        <f>VLOOKUP(A:A,'[1]DÜNYA EXPORT TRADE INDC'!A:L,3,0)</f>
        <v>#N/A</v>
      </c>
      <c r="AK218" s="7" t="e">
        <f>VLOOKUP(A:A,'[1]DÜNYA EXPORT TRADE INDC'!A:L,4,0)</f>
        <v>#N/A</v>
      </c>
      <c r="AL218" s="7" t="e">
        <f>VLOOKUP(A:A,'[1]DÜNYA EXPORT TRADE INDC'!A:L,6,0)</f>
        <v>#N/A</v>
      </c>
      <c r="AM218" s="7" t="e">
        <f>VLOOKUP(A:A,'[1]DÜNYA EXPORT TRADE INDC'!A:L,7,0)</f>
        <v>#N/A</v>
      </c>
      <c r="AN218" s="7" t="e">
        <f>VLOOKUP(A:A,'[1]DÜNYA EXPORT TRADE INDC'!A:L,8,0)</f>
        <v>#N/A</v>
      </c>
      <c r="AO218" s="7" t="e">
        <f>VLOOKUP(A:A,'[1]DÜNYA EXPORT TRADE INDC'!A:L,9,0)</f>
        <v>#N/A</v>
      </c>
      <c r="AP218" s="7" t="e">
        <f>VLOOKUP(A:A,'[1]DÜNYA EXPORT TRADE INDC'!A:L,10,0)</f>
        <v>#N/A</v>
      </c>
      <c r="AQ218" s="7" t="e">
        <f>VLOOKUP(A:A,'[1]DÜNYA EXPORT TRADE INDC'!A:L,11,0)</f>
        <v>#N/A</v>
      </c>
      <c r="AR218" s="7" t="e">
        <f>VLOOKUP(A:A,'[1]DÜNYA EXPORT TRADE INDC'!A:L,12,0)</f>
        <v>#N/A</v>
      </c>
      <c r="AS218" s="7" t="e">
        <f>VLOOKUP(A:A,'[1]TÜRKİYE YILLAR İHRACAT'!A:G,2,0)</f>
        <v>#N/A</v>
      </c>
      <c r="AT218" s="7" t="e">
        <f>VLOOKUP(A:A,'[1]TÜRKİYE YILLAR İHRACAT'!A:G,3,0)</f>
        <v>#N/A</v>
      </c>
      <c r="AU218" s="7" t="e">
        <f>VLOOKUP(A:A,'[1]TÜRKİYE YILLAR İHRACAT'!A:G,4,0)</f>
        <v>#N/A</v>
      </c>
      <c r="AV218" s="7" t="e">
        <f>VLOOKUP(A:A,'[1]TÜRKİYE YILLAR İHRACAT'!A:G,5,0)</f>
        <v>#N/A</v>
      </c>
      <c r="AW218" s="7" t="e">
        <f>VLOOKUP(A:A,'[1]TÜRKİYE YILLAR İHRACAT'!A:G,6,0)</f>
        <v>#N/A</v>
      </c>
      <c r="AX218" s="7" t="e">
        <f>VLOOKUP(A:A,'[1]TÜRKİYE YILLAR İHRACAT'!A:G,7,0)</f>
        <v>#N/A</v>
      </c>
    </row>
    <row r="219" spans="1:50" ht="31.5" x14ac:dyDescent="0.25">
      <c r="A219" s="4" t="s">
        <v>249</v>
      </c>
      <c r="B219" s="5">
        <f>VLOOKUP(A:A,'[1]DÜNYA YILLAR İTHALAT MİKTARI'!A:F,2,0)</f>
        <v>0</v>
      </c>
      <c r="C219" s="5"/>
      <c r="D219" s="5">
        <f>VLOOKUP(A:A,'[1]DÜNYA YILLAR İTHALAT MİKTARI'!A:F,3,0)</f>
        <v>0</v>
      </c>
      <c r="E219" s="5"/>
      <c r="F219" s="5">
        <f>VLOOKUP(A:A,'[1]DÜNYA YILLAR İTHALAT MİKTARI'!A:F,4,0)</f>
        <v>12</v>
      </c>
      <c r="G219" s="5">
        <v>22</v>
      </c>
      <c r="H219" s="5">
        <f>VLOOKUP(A:A,'[1]DÜNYA YILLAR İTHALAT MİKTARI'!A:F,5,0)</f>
        <v>0</v>
      </c>
      <c r="I219" s="5"/>
      <c r="J219" s="5">
        <f>VLOOKUP(A:A,'[1]DÜNYA YILLAR İTHALAT MİKTARI'!A:F,6,0)</f>
        <v>0</v>
      </c>
      <c r="K219" s="5"/>
      <c r="L219" s="6" t="e">
        <f t="shared" si="6"/>
        <v>#DIV/0!</v>
      </c>
      <c r="M219" s="6" t="e">
        <f>VLOOKUP($A:$A,'[1]DÜNYA IMPORT TRADE INDC'!$A:$L,2,0)</f>
        <v>#N/A</v>
      </c>
      <c r="N219" s="6" t="e">
        <f>VLOOKUP($A:$A,'[1]DÜNYA IMPORT TRADE INDC'!$A:$L,3,0)</f>
        <v>#N/A</v>
      </c>
      <c r="O219" s="6" t="e">
        <f>VLOOKUP($A:$A,'[1]DÜNYA IMPORT TRADE INDC'!$A:$L,4,0)</f>
        <v>#N/A</v>
      </c>
      <c r="P219" s="6" t="e">
        <f>VLOOKUP($A:$A,'[1]DÜNYA IMPORT TRADE INDC'!$A:$L,5,0)</f>
        <v>#N/A</v>
      </c>
      <c r="Q219" s="6" t="e">
        <f>VLOOKUP($A:$A,'[1]DÜNYA IMPORT TRADE INDC'!$A:$L,6,0)</f>
        <v>#N/A</v>
      </c>
      <c r="R219" s="6" t="e">
        <f>VLOOKUP($A:$A,'[1]DÜNYA IMPORT TRADE INDC'!$A:$L,7,0)</f>
        <v>#N/A</v>
      </c>
      <c r="S219" s="6" t="e">
        <f>VLOOKUP($A:$A,'[1]DÜNYA IMPORT TRADE INDC'!$A:$L,8,0)</f>
        <v>#N/A</v>
      </c>
      <c r="T219" s="6">
        <f t="shared" si="7"/>
        <v>0</v>
      </c>
      <c r="U219" s="6" t="e">
        <f>VLOOKUP($A:$A,'[1]DÜNYA IMPORT TRADE INDC'!$A:$L,10,0)</f>
        <v>#N/A</v>
      </c>
      <c r="V219" s="6" t="e">
        <f>VLOOKUP($A:$A,'[1]DÜNYA IMPORT TRADE INDC'!$A:$L,11,0)</f>
        <v>#N/A</v>
      </c>
      <c r="W219" s="6" t="e">
        <f>VLOOKUP($A:$A,'[1]DÜNYA IMPORT TRADE INDC'!$A:$L,12,0)</f>
        <v>#N/A</v>
      </c>
      <c r="X219" s="7" t="e">
        <f>VLOOKUP(A:A,'[1]DÜNYA YILLAR İHRACAT MİKTARI'!A:F,2,0)</f>
        <v>#N/A</v>
      </c>
      <c r="Y219" s="7" t="e">
        <f>VLOOKUP(A:A,'[1]DÜNYA YILLAR İHRACATI'!A:G,2,0)</f>
        <v>#N/A</v>
      </c>
      <c r="Z219" s="7" t="e">
        <f>VLOOKUP(A:A,'[1]DÜNYA YILLAR İHRACAT MİKTARI'!A:F,3,0)</f>
        <v>#N/A</v>
      </c>
      <c r="AA219" s="7" t="e">
        <f>VLOOKUP(A:A,'[1]DÜNYA YILLAR İHRACATI'!A:G,3,0)</f>
        <v>#N/A</v>
      </c>
      <c r="AB219" s="7" t="e">
        <f>VLOOKUP(A:A,'[1]DÜNYA YILLAR İHRACAT MİKTARI'!A:F,4,0)</f>
        <v>#N/A</v>
      </c>
      <c r="AC219" s="7" t="e">
        <f>VLOOKUP(A:A,'[1]DÜNYA YILLAR İHRACATI'!A:G,4,0)</f>
        <v>#N/A</v>
      </c>
      <c r="AD219" s="7" t="e">
        <f>VLOOKUP(A:A,'[1]DÜNYA YILLAR İHRACAT MİKTARI'!A:F,5,0)</f>
        <v>#N/A</v>
      </c>
      <c r="AE219" s="7" t="e">
        <f>VLOOKUP(A:A,'[1]DÜNYA YILLAR İHRACATI'!A:G,5,0)</f>
        <v>#N/A</v>
      </c>
      <c r="AF219" s="7" t="e">
        <f>VLOOKUP(A:A,'[1]DÜNYA YILLAR İHRACAT MİKTARI'!A:F,6,0)</f>
        <v>#N/A</v>
      </c>
      <c r="AG219" s="7" t="e">
        <f>VLOOKUP(A:A,'[1]DÜNYA YILLAR İHRACATI'!A:G,6,0)</f>
        <v>#N/A</v>
      </c>
      <c r="AH219" s="7" t="e">
        <f>VLOOKUP(A:A,'[1]DÜNYA YILLAR İHRACATI'!A:G,7,0)</f>
        <v>#N/A</v>
      </c>
      <c r="AI219" s="7" t="e">
        <f>VLOOKUP(A:A,'[1]DÜNYA EXPORT TRADE INDC'!A:L,2,0)</f>
        <v>#N/A</v>
      </c>
      <c r="AJ219" s="7" t="e">
        <f>VLOOKUP(A:A,'[1]DÜNYA EXPORT TRADE INDC'!A:L,3,0)</f>
        <v>#N/A</v>
      </c>
      <c r="AK219" s="7" t="e">
        <f>VLOOKUP(A:A,'[1]DÜNYA EXPORT TRADE INDC'!A:L,4,0)</f>
        <v>#N/A</v>
      </c>
      <c r="AL219" s="7" t="e">
        <f>VLOOKUP(A:A,'[1]DÜNYA EXPORT TRADE INDC'!A:L,6,0)</f>
        <v>#N/A</v>
      </c>
      <c r="AM219" s="7" t="e">
        <f>VLOOKUP(A:A,'[1]DÜNYA EXPORT TRADE INDC'!A:L,7,0)</f>
        <v>#N/A</v>
      </c>
      <c r="AN219" s="7" t="e">
        <f>VLOOKUP(A:A,'[1]DÜNYA EXPORT TRADE INDC'!A:L,8,0)</f>
        <v>#N/A</v>
      </c>
      <c r="AO219" s="7" t="e">
        <f>VLOOKUP(A:A,'[1]DÜNYA EXPORT TRADE INDC'!A:L,9,0)</f>
        <v>#N/A</v>
      </c>
      <c r="AP219" s="7" t="e">
        <f>VLOOKUP(A:A,'[1]DÜNYA EXPORT TRADE INDC'!A:L,10,0)</f>
        <v>#N/A</v>
      </c>
      <c r="AQ219" s="7" t="e">
        <f>VLOOKUP(A:A,'[1]DÜNYA EXPORT TRADE INDC'!A:L,11,0)</f>
        <v>#N/A</v>
      </c>
      <c r="AR219" s="7" t="e">
        <f>VLOOKUP(A:A,'[1]DÜNYA EXPORT TRADE INDC'!A:L,12,0)</f>
        <v>#N/A</v>
      </c>
      <c r="AS219" s="7" t="e">
        <f>VLOOKUP(A:A,'[1]TÜRKİYE YILLAR İHRACAT'!A:G,2,0)</f>
        <v>#N/A</v>
      </c>
      <c r="AT219" s="7" t="e">
        <f>VLOOKUP(A:A,'[1]TÜRKİYE YILLAR İHRACAT'!A:G,3,0)</f>
        <v>#N/A</v>
      </c>
      <c r="AU219" s="7" t="e">
        <f>VLOOKUP(A:A,'[1]TÜRKİYE YILLAR İHRACAT'!A:G,4,0)</f>
        <v>#N/A</v>
      </c>
      <c r="AV219" s="7" t="e">
        <f>VLOOKUP(A:A,'[1]TÜRKİYE YILLAR İHRACAT'!A:G,5,0)</f>
        <v>#N/A</v>
      </c>
      <c r="AW219" s="7" t="e">
        <f>VLOOKUP(A:A,'[1]TÜRKİYE YILLAR İHRACAT'!A:G,6,0)</f>
        <v>#N/A</v>
      </c>
      <c r="AX219" s="7" t="e">
        <f>VLOOKUP(A:A,'[1]TÜRKİYE YILLAR İHRACAT'!A:G,7,0)</f>
        <v>#N/A</v>
      </c>
    </row>
    <row r="220" spans="1:50" ht="31.5" x14ac:dyDescent="0.25">
      <c r="A220" s="8" t="s">
        <v>250</v>
      </c>
      <c r="B220" s="5">
        <f>VLOOKUP(A:A,'[1]DÜNYA YILLAR İTHALAT MİKTARI'!A:F,2,0)</f>
        <v>2</v>
      </c>
      <c r="C220" s="5">
        <v>3</v>
      </c>
      <c r="D220" s="5">
        <f>VLOOKUP(A:A,'[1]DÜNYA YILLAR İTHALAT MİKTARI'!A:F,3,0)</f>
        <v>0</v>
      </c>
      <c r="E220" s="5">
        <v>4</v>
      </c>
      <c r="F220" s="5">
        <f>VLOOKUP(A:A,'[1]DÜNYA YILLAR İTHALAT MİKTARI'!A:F,4,0)</f>
        <v>2</v>
      </c>
      <c r="G220" s="5">
        <v>3</v>
      </c>
      <c r="H220" s="5">
        <f>VLOOKUP(A:A,'[1]DÜNYA YILLAR İTHALAT MİKTARI'!A:F,5,0)</f>
        <v>0</v>
      </c>
      <c r="I220" s="5"/>
      <c r="J220" s="5">
        <f>VLOOKUP(A:A,'[1]DÜNYA YILLAR İTHALAT MİKTARI'!A:F,6,0)</f>
        <v>0</v>
      </c>
      <c r="K220" s="5"/>
      <c r="L220" s="6" t="e">
        <f t="shared" si="6"/>
        <v>#DIV/0!</v>
      </c>
      <c r="M220" s="6">
        <f>VLOOKUP($A:$A,'[1]DÜNYA IMPORT TRADE INDC'!$A:$L,2,0)</f>
        <v>1</v>
      </c>
      <c r="N220" s="6">
        <f>VLOOKUP($A:$A,'[1]DÜNYA IMPORT TRADE INDC'!$A:$L,3,0)</f>
        <v>-1</v>
      </c>
      <c r="O220" s="6">
        <f>VLOOKUP($A:$A,'[1]DÜNYA IMPORT TRADE INDC'!$A:$L,4,0)</f>
        <v>0</v>
      </c>
      <c r="P220" s="6">
        <f>VLOOKUP($A:$A,'[1]DÜNYA IMPORT TRADE INDC'!$A:$L,5,0)</f>
        <v>0</v>
      </c>
      <c r="Q220" s="6">
        <f>VLOOKUP($A:$A,'[1]DÜNYA IMPORT TRADE INDC'!$A:$L,6,0)</f>
        <v>0</v>
      </c>
      <c r="R220" s="6">
        <f>VLOOKUP($A:$A,'[1]DÜNYA IMPORT TRADE INDC'!$A:$L,7,0)</f>
        <v>0</v>
      </c>
      <c r="S220" s="6">
        <f>VLOOKUP($A:$A,'[1]DÜNYA IMPORT TRADE INDC'!$A:$L,8,0)</f>
        <v>0</v>
      </c>
      <c r="T220" s="6">
        <f t="shared" si="7"/>
        <v>0</v>
      </c>
      <c r="U220" s="6">
        <f>VLOOKUP($A:$A,'[1]DÜNYA IMPORT TRADE INDC'!$A:$L,10,0)</f>
        <v>0</v>
      </c>
      <c r="V220" s="6">
        <f>VLOOKUP($A:$A,'[1]DÜNYA IMPORT TRADE INDC'!$A:$L,11,0)</f>
        <v>0</v>
      </c>
      <c r="W220" s="6" t="str">
        <f>VLOOKUP($A:$A,'[1]DÜNYA IMPORT TRADE INDC'!$A:$L,12,0)</f>
        <v>...</v>
      </c>
      <c r="X220" s="7">
        <f>VLOOKUP(A:A,'[1]DÜNYA YILLAR İHRACAT MİKTARI'!A:F,2,0)</f>
        <v>0</v>
      </c>
      <c r="Y220" s="7">
        <f>VLOOKUP(A:A,'[1]DÜNYA YILLAR İHRACATI'!A:G,2,0)</f>
        <v>0</v>
      </c>
      <c r="Z220" s="7">
        <f>VLOOKUP(A:A,'[1]DÜNYA YILLAR İHRACAT MİKTARI'!A:F,3,0)</f>
        <v>0</v>
      </c>
      <c r="AA220" s="7">
        <f>VLOOKUP(A:A,'[1]DÜNYA YILLAR İHRACATI'!A:G,3,0)</f>
        <v>0</v>
      </c>
      <c r="AB220" s="7">
        <f>VLOOKUP(A:A,'[1]DÜNYA YILLAR İHRACAT MİKTARI'!A:F,4,0)</f>
        <v>42</v>
      </c>
      <c r="AC220" s="7">
        <f>VLOOKUP(A:A,'[1]DÜNYA YILLAR İHRACATI'!A:G,4,0)</f>
        <v>45</v>
      </c>
      <c r="AD220" s="7">
        <f>VLOOKUP(A:A,'[1]DÜNYA YILLAR İHRACAT MİKTARI'!A:F,5,0)</f>
        <v>16</v>
      </c>
      <c r="AE220" s="7">
        <f>VLOOKUP(A:A,'[1]DÜNYA YILLAR İHRACATI'!A:G,5,0)</f>
        <v>20</v>
      </c>
      <c r="AF220" s="7">
        <f>VLOOKUP(A:A,'[1]DÜNYA YILLAR İHRACAT MİKTARI'!A:F,6,0)</f>
        <v>0</v>
      </c>
      <c r="AG220" s="7">
        <f>VLOOKUP(A:A,'[1]DÜNYA YILLAR İHRACATI'!A:G,6,0)</f>
        <v>0</v>
      </c>
      <c r="AH220" s="7">
        <f>VLOOKUP(A:A,'[1]DÜNYA YILLAR İHRACATI'!A:G,7,0)</f>
        <v>-100</v>
      </c>
      <c r="AI220" s="7" t="e">
        <f>VLOOKUP(A:A,'[1]DÜNYA EXPORT TRADE INDC'!A:L,2,0)</f>
        <v>#N/A</v>
      </c>
      <c r="AJ220" s="7" t="e">
        <f>VLOOKUP(A:A,'[1]DÜNYA EXPORT TRADE INDC'!A:L,3,0)</f>
        <v>#N/A</v>
      </c>
      <c r="AK220" s="7" t="e">
        <f>VLOOKUP(A:A,'[1]DÜNYA EXPORT TRADE INDC'!A:L,4,0)</f>
        <v>#N/A</v>
      </c>
      <c r="AL220" s="7" t="e">
        <f>VLOOKUP(A:A,'[1]DÜNYA EXPORT TRADE INDC'!A:L,6,0)</f>
        <v>#N/A</v>
      </c>
      <c r="AM220" s="7" t="e">
        <f>VLOOKUP(A:A,'[1]DÜNYA EXPORT TRADE INDC'!A:L,7,0)</f>
        <v>#N/A</v>
      </c>
      <c r="AN220" s="7" t="e">
        <f>VLOOKUP(A:A,'[1]DÜNYA EXPORT TRADE INDC'!A:L,8,0)</f>
        <v>#N/A</v>
      </c>
      <c r="AO220" s="7" t="e">
        <f>VLOOKUP(A:A,'[1]DÜNYA EXPORT TRADE INDC'!A:L,9,0)</f>
        <v>#N/A</v>
      </c>
      <c r="AP220" s="7" t="e">
        <f>VLOOKUP(A:A,'[1]DÜNYA EXPORT TRADE INDC'!A:L,10,0)</f>
        <v>#N/A</v>
      </c>
      <c r="AQ220" s="7" t="e">
        <f>VLOOKUP(A:A,'[1]DÜNYA EXPORT TRADE INDC'!A:L,11,0)</f>
        <v>#N/A</v>
      </c>
      <c r="AR220" s="7" t="e">
        <f>VLOOKUP(A:A,'[1]DÜNYA EXPORT TRADE INDC'!A:L,12,0)</f>
        <v>#N/A</v>
      </c>
      <c r="AS220" s="7" t="e">
        <f>VLOOKUP(A:A,'[1]TÜRKİYE YILLAR İHRACAT'!A:G,2,0)</f>
        <v>#N/A</v>
      </c>
      <c r="AT220" s="7" t="e">
        <f>VLOOKUP(A:A,'[1]TÜRKİYE YILLAR İHRACAT'!A:G,3,0)</f>
        <v>#N/A</v>
      </c>
      <c r="AU220" s="7" t="e">
        <f>VLOOKUP(A:A,'[1]TÜRKİYE YILLAR İHRACAT'!A:G,4,0)</f>
        <v>#N/A</v>
      </c>
      <c r="AV220" s="7" t="e">
        <f>VLOOKUP(A:A,'[1]TÜRKİYE YILLAR İHRACAT'!A:G,5,0)</f>
        <v>#N/A</v>
      </c>
      <c r="AW220" s="7" t="e">
        <f>VLOOKUP(A:A,'[1]TÜRKİYE YILLAR İHRACAT'!A:G,6,0)</f>
        <v>#N/A</v>
      </c>
      <c r="AX220" s="7" t="e">
        <f>VLOOKUP(A:A,'[1]TÜRKİYE YILLAR İHRACAT'!A:G,7,0)</f>
        <v>#N/A</v>
      </c>
    </row>
    <row r="221" spans="1:50" x14ac:dyDescent="0.25">
      <c r="A221" s="4" t="s">
        <v>251</v>
      </c>
      <c r="B221" s="5">
        <f>VLOOKUP(A:A,'[1]DÜNYA YILLAR İTHALAT MİKTARI'!A:F,2,0)</f>
        <v>10</v>
      </c>
      <c r="C221" s="5">
        <v>22</v>
      </c>
      <c r="D221" s="5">
        <f>VLOOKUP(A:A,'[1]DÜNYA YILLAR İTHALAT MİKTARI'!A:F,3,0)</f>
        <v>4</v>
      </c>
      <c r="E221" s="5">
        <v>6</v>
      </c>
      <c r="F221" s="5">
        <f>VLOOKUP(A:A,'[1]DÜNYA YILLAR İTHALAT MİKTARI'!A:F,4,0)</f>
        <v>5</v>
      </c>
      <c r="G221" s="5">
        <v>15</v>
      </c>
      <c r="H221" s="5">
        <f>VLOOKUP(A:A,'[1]DÜNYA YILLAR İTHALAT MİKTARI'!A:F,5,0)</f>
        <v>3</v>
      </c>
      <c r="I221" s="5">
        <v>3</v>
      </c>
      <c r="J221" s="5">
        <f>VLOOKUP(A:A,'[1]DÜNYA YILLAR İTHALAT MİKTARI'!A:F,6,0)</f>
        <v>0</v>
      </c>
      <c r="K221" s="5"/>
      <c r="L221" s="6">
        <f t="shared" si="6"/>
        <v>-100</v>
      </c>
      <c r="M221" s="6" t="e">
        <f>VLOOKUP($A:$A,'[1]DÜNYA IMPORT TRADE INDC'!$A:$L,2,0)</f>
        <v>#N/A</v>
      </c>
      <c r="N221" s="6" t="e">
        <f>VLOOKUP($A:$A,'[1]DÜNYA IMPORT TRADE INDC'!$A:$L,3,0)</f>
        <v>#N/A</v>
      </c>
      <c r="O221" s="6" t="e">
        <f>VLOOKUP($A:$A,'[1]DÜNYA IMPORT TRADE INDC'!$A:$L,4,0)</f>
        <v>#N/A</v>
      </c>
      <c r="P221" s="6" t="e">
        <f>VLOOKUP($A:$A,'[1]DÜNYA IMPORT TRADE INDC'!$A:$L,5,0)</f>
        <v>#N/A</v>
      </c>
      <c r="Q221" s="6" t="e">
        <f>VLOOKUP($A:$A,'[1]DÜNYA IMPORT TRADE INDC'!$A:$L,6,0)</f>
        <v>#N/A</v>
      </c>
      <c r="R221" s="6" t="e">
        <f>VLOOKUP($A:$A,'[1]DÜNYA IMPORT TRADE INDC'!$A:$L,7,0)</f>
        <v>#N/A</v>
      </c>
      <c r="S221" s="6" t="e">
        <f>VLOOKUP($A:$A,'[1]DÜNYA IMPORT TRADE INDC'!$A:$L,8,0)</f>
        <v>#N/A</v>
      </c>
      <c r="T221" s="6">
        <f t="shared" si="7"/>
        <v>0</v>
      </c>
      <c r="U221" s="6" t="e">
        <f>VLOOKUP($A:$A,'[1]DÜNYA IMPORT TRADE INDC'!$A:$L,10,0)</f>
        <v>#N/A</v>
      </c>
      <c r="V221" s="6" t="e">
        <f>VLOOKUP($A:$A,'[1]DÜNYA IMPORT TRADE INDC'!$A:$L,11,0)</f>
        <v>#N/A</v>
      </c>
      <c r="W221" s="6" t="e">
        <f>VLOOKUP($A:$A,'[1]DÜNYA IMPORT TRADE INDC'!$A:$L,12,0)</f>
        <v>#N/A</v>
      </c>
      <c r="X221" s="7" t="e">
        <f>VLOOKUP(A:A,'[1]DÜNYA YILLAR İHRACAT MİKTARI'!A:F,2,0)</f>
        <v>#N/A</v>
      </c>
      <c r="Y221" s="7" t="e">
        <f>VLOOKUP(A:A,'[1]DÜNYA YILLAR İHRACATI'!A:G,2,0)</f>
        <v>#N/A</v>
      </c>
      <c r="Z221" s="7" t="e">
        <f>VLOOKUP(A:A,'[1]DÜNYA YILLAR İHRACAT MİKTARI'!A:F,3,0)</f>
        <v>#N/A</v>
      </c>
      <c r="AA221" s="7" t="e">
        <f>VLOOKUP(A:A,'[1]DÜNYA YILLAR İHRACATI'!A:G,3,0)</f>
        <v>#N/A</v>
      </c>
      <c r="AB221" s="7" t="e">
        <f>VLOOKUP(A:A,'[1]DÜNYA YILLAR İHRACAT MİKTARI'!A:F,4,0)</f>
        <v>#N/A</v>
      </c>
      <c r="AC221" s="7" t="e">
        <f>VLOOKUP(A:A,'[1]DÜNYA YILLAR İHRACATI'!A:G,4,0)</f>
        <v>#N/A</v>
      </c>
      <c r="AD221" s="7" t="e">
        <f>VLOOKUP(A:A,'[1]DÜNYA YILLAR İHRACAT MİKTARI'!A:F,5,0)</f>
        <v>#N/A</v>
      </c>
      <c r="AE221" s="7" t="e">
        <f>VLOOKUP(A:A,'[1]DÜNYA YILLAR İHRACATI'!A:G,5,0)</f>
        <v>#N/A</v>
      </c>
      <c r="AF221" s="7" t="e">
        <f>VLOOKUP(A:A,'[1]DÜNYA YILLAR İHRACAT MİKTARI'!A:F,6,0)</f>
        <v>#N/A</v>
      </c>
      <c r="AG221" s="7" t="e">
        <f>VLOOKUP(A:A,'[1]DÜNYA YILLAR İHRACATI'!A:G,6,0)</f>
        <v>#N/A</v>
      </c>
      <c r="AH221" s="7" t="e">
        <f>VLOOKUP(A:A,'[1]DÜNYA YILLAR İHRACATI'!A:G,7,0)</f>
        <v>#N/A</v>
      </c>
      <c r="AI221" s="7" t="e">
        <f>VLOOKUP(A:A,'[1]DÜNYA EXPORT TRADE INDC'!A:L,2,0)</f>
        <v>#N/A</v>
      </c>
      <c r="AJ221" s="7" t="e">
        <f>VLOOKUP(A:A,'[1]DÜNYA EXPORT TRADE INDC'!A:L,3,0)</f>
        <v>#N/A</v>
      </c>
      <c r="AK221" s="7" t="e">
        <f>VLOOKUP(A:A,'[1]DÜNYA EXPORT TRADE INDC'!A:L,4,0)</f>
        <v>#N/A</v>
      </c>
      <c r="AL221" s="7" t="e">
        <f>VLOOKUP(A:A,'[1]DÜNYA EXPORT TRADE INDC'!A:L,6,0)</f>
        <v>#N/A</v>
      </c>
      <c r="AM221" s="7" t="e">
        <f>VLOOKUP(A:A,'[1]DÜNYA EXPORT TRADE INDC'!A:L,7,0)</f>
        <v>#N/A</v>
      </c>
      <c r="AN221" s="7" t="e">
        <f>VLOOKUP(A:A,'[1]DÜNYA EXPORT TRADE INDC'!A:L,8,0)</f>
        <v>#N/A</v>
      </c>
      <c r="AO221" s="7" t="e">
        <f>VLOOKUP(A:A,'[1]DÜNYA EXPORT TRADE INDC'!A:L,9,0)</f>
        <v>#N/A</v>
      </c>
      <c r="AP221" s="7" t="e">
        <f>VLOOKUP(A:A,'[1]DÜNYA EXPORT TRADE INDC'!A:L,10,0)</f>
        <v>#N/A</v>
      </c>
      <c r="AQ221" s="7" t="e">
        <f>VLOOKUP(A:A,'[1]DÜNYA EXPORT TRADE INDC'!A:L,11,0)</f>
        <v>#N/A</v>
      </c>
      <c r="AR221" s="7" t="e">
        <f>VLOOKUP(A:A,'[1]DÜNYA EXPORT TRADE INDC'!A:L,12,0)</f>
        <v>#N/A</v>
      </c>
      <c r="AS221" s="7" t="e">
        <f>VLOOKUP(A:A,'[1]TÜRKİYE YILLAR İHRACAT'!A:G,2,0)</f>
        <v>#N/A</v>
      </c>
      <c r="AT221" s="7" t="e">
        <f>VLOOKUP(A:A,'[1]TÜRKİYE YILLAR İHRACAT'!A:G,3,0)</f>
        <v>#N/A</v>
      </c>
      <c r="AU221" s="7" t="e">
        <f>VLOOKUP(A:A,'[1]TÜRKİYE YILLAR İHRACAT'!A:G,4,0)</f>
        <v>#N/A</v>
      </c>
      <c r="AV221" s="7" t="e">
        <f>VLOOKUP(A:A,'[1]TÜRKİYE YILLAR İHRACAT'!A:G,5,0)</f>
        <v>#N/A</v>
      </c>
      <c r="AW221" s="7" t="e">
        <f>VLOOKUP(A:A,'[1]TÜRKİYE YILLAR İHRACAT'!A:G,6,0)</f>
        <v>#N/A</v>
      </c>
      <c r="AX221" s="7" t="e">
        <f>VLOOKUP(A:A,'[1]TÜRKİYE YILLAR İHRACAT'!A:G,7,0)</f>
        <v>#N/A</v>
      </c>
    </row>
    <row r="222" spans="1:50" x14ac:dyDescent="0.25">
      <c r="A222" s="8" t="s">
        <v>252</v>
      </c>
      <c r="B222" s="5">
        <f>VLOOKUP(A:A,'[1]DÜNYA YILLAR İTHALAT MİKTARI'!A:F,2,0)</f>
        <v>0</v>
      </c>
      <c r="C222" s="5"/>
      <c r="D222" s="5">
        <f>VLOOKUP(A:A,'[1]DÜNYA YILLAR İTHALAT MİKTARI'!A:F,3,0)</f>
        <v>18</v>
      </c>
      <c r="E222" s="5">
        <v>43</v>
      </c>
      <c r="F222" s="5">
        <f>VLOOKUP(A:A,'[1]DÜNYA YILLAR İTHALAT MİKTARI'!A:F,4,0)</f>
        <v>17</v>
      </c>
      <c r="G222" s="5">
        <v>44</v>
      </c>
      <c r="H222" s="5">
        <f>VLOOKUP(A:A,'[1]DÜNYA YILLAR İTHALAT MİKTARI'!A:F,5,0)</f>
        <v>14</v>
      </c>
      <c r="I222" s="5">
        <v>40</v>
      </c>
      <c r="J222" s="5">
        <f>VLOOKUP(A:A,'[1]DÜNYA YILLAR İTHALAT MİKTARI'!A:F,6,0)</f>
        <v>0</v>
      </c>
      <c r="K222" s="5"/>
      <c r="L222" s="6">
        <f t="shared" si="6"/>
        <v>-100</v>
      </c>
      <c r="M222" s="6" t="e">
        <f>VLOOKUP($A:$A,'[1]DÜNYA IMPORT TRADE INDC'!$A:$L,2,0)</f>
        <v>#N/A</v>
      </c>
      <c r="N222" s="6" t="e">
        <f>VLOOKUP($A:$A,'[1]DÜNYA IMPORT TRADE INDC'!$A:$L,3,0)</f>
        <v>#N/A</v>
      </c>
      <c r="O222" s="6" t="e">
        <f>VLOOKUP($A:$A,'[1]DÜNYA IMPORT TRADE INDC'!$A:$L,4,0)</f>
        <v>#N/A</v>
      </c>
      <c r="P222" s="6" t="e">
        <f>VLOOKUP($A:$A,'[1]DÜNYA IMPORT TRADE INDC'!$A:$L,5,0)</f>
        <v>#N/A</v>
      </c>
      <c r="Q222" s="6" t="e">
        <f>VLOOKUP($A:$A,'[1]DÜNYA IMPORT TRADE INDC'!$A:$L,6,0)</f>
        <v>#N/A</v>
      </c>
      <c r="R222" s="6" t="e">
        <f>VLOOKUP($A:$A,'[1]DÜNYA IMPORT TRADE INDC'!$A:$L,7,0)</f>
        <v>#N/A</v>
      </c>
      <c r="S222" s="6" t="e">
        <f>VLOOKUP($A:$A,'[1]DÜNYA IMPORT TRADE INDC'!$A:$L,8,0)</f>
        <v>#N/A</v>
      </c>
      <c r="T222" s="6">
        <f t="shared" si="7"/>
        <v>0</v>
      </c>
      <c r="U222" s="6" t="e">
        <f>VLOOKUP($A:$A,'[1]DÜNYA IMPORT TRADE INDC'!$A:$L,10,0)</f>
        <v>#N/A</v>
      </c>
      <c r="V222" s="6" t="e">
        <f>VLOOKUP($A:$A,'[1]DÜNYA IMPORT TRADE INDC'!$A:$L,11,0)</f>
        <v>#N/A</v>
      </c>
      <c r="W222" s="6" t="e">
        <f>VLOOKUP($A:$A,'[1]DÜNYA IMPORT TRADE INDC'!$A:$L,12,0)</f>
        <v>#N/A</v>
      </c>
      <c r="X222" s="7" t="e">
        <f>VLOOKUP(A:A,'[1]DÜNYA YILLAR İHRACAT MİKTARI'!A:F,2,0)</f>
        <v>#N/A</v>
      </c>
      <c r="Y222" s="7" t="e">
        <f>VLOOKUP(A:A,'[1]DÜNYA YILLAR İHRACATI'!A:G,2,0)</f>
        <v>#N/A</v>
      </c>
      <c r="Z222" s="7" t="e">
        <f>VLOOKUP(A:A,'[1]DÜNYA YILLAR İHRACAT MİKTARI'!A:F,3,0)</f>
        <v>#N/A</v>
      </c>
      <c r="AA222" s="7" t="e">
        <f>VLOOKUP(A:A,'[1]DÜNYA YILLAR İHRACATI'!A:G,3,0)</f>
        <v>#N/A</v>
      </c>
      <c r="AB222" s="7" t="e">
        <f>VLOOKUP(A:A,'[1]DÜNYA YILLAR İHRACAT MİKTARI'!A:F,4,0)</f>
        <v>#N/A</v>
      </c>
      <c r="AC222" s="7" t="e">
        <f>VLOOKUP(A:A,'[1]DÜNYA YILLAR İHRACATI'!A:G,4,0)</f>
        <v>#N/A</v>
      </c>
      <c r="AD222" s="7" t="e">
        <f>VLOOKUP(A:A,'[1]DÜNYA YILLAR İHRACAT MİKTARI'!A:F,5,0)</f>
        <v>#N/A</v>
      </c>
      <c r="AE222" s="7" t="e">
        <f>VLOOKUP(A:A,'[1]DÜNYA YILLAR İHRACATI'!A:G,5,0)</f>
        <v>#N/A</v>
      </c>
      <c r="AF222" s="7" t="e">
        <f>VLOOKUP(A:A,'[1]DÜNYA YILLAR İHRACAT MİKTARI'!A:F,6,0)</f>
        <v>#N/A</v>
      </c>
      <c r="AG222" s="7" t="e">
        <f>VLOOKUP(A:A,'[1]DÜNYA YILLAR İHRACATI'!A:G,6,0)</f>
        <v>#N/A</v>
      </c>
      <c r="AH222" s="7" t="e">
        <f>VLOOKUP(A:A,'[1]DÜNYA YILLAR İHRACATI'!A:G,7,0)</f>
        <v>#N/A</v>
      </c>
      <c r="AI222" s="7" t="e">
        <f>VLOOKUP(A:A,'[1]DÜNYA EXPORT TRADE INDC'!A:L,2,0)</f>
        <v>#N/A</v>
      </c>
      <c r="AJ222" s="7" t="e">
        <f>VLOOKUP(A:A,'[1]DÜNYA EXPORT TRADE INDC'!A:L,3,0)</f>
        <v>#N/A</v>
      </c>
      <c r="AK222" s="7" t="e">
        <f>VLOOKUP(A:A,'[1]DÜNYA EXPORT TRADE INDC'!A:L,4,0)</f>
        <v>#N/A</v>
      </c>
      <c r="AL222" s="7" t="e">
        <f>VLOOKUP(A:A,'[1]DÜNYA EXPORT TRADE INDC'!A:L,6,0)</f>
        <v>#N/A</v>
      </c>
      <c r="AM222" s="7" t="e">
        <f>VLOOKUP(A:A,'[1]DÜNYA EXPORT TRADE INDC'!A:L,7,0)</f>
        <v>#N/A</v>
      </c>
      <c r="AN222" s="7" t="e">
        <f>VLOOKUP(A:A,'[1]DÜNYA EXPORT TRADE INDC'!A:L,8,0)</f>
        <v>#N/A</v>
      </c>
      <c r="AO222" s="7" t="e">
        <f>VLOOKUP(A:A,'[1]DÜNYA EXPORT TRADE INDC'!A:L,9,0)</f>
        <v>#N/A</v>
      </c>
      <c r="AP222" s="7" t="e">
        <f>VLOOKUP(A:A,'[1]DÜNYA EXPORT TRADE INDC'!A:L,10,0)</f>
        <v>#N/A</v>
      </c>
      <c r="AQ222" s="7" t="e">
        <f>VLOOKUP(A:A,'[1]DÜNYA EXPORT TRADE INDC'!A:L,11,0)</f>
        <v>#N/A</v>
      </c>
      <c r="AR222" s="7" t="e">
        <f>VLOOKUP(A:A,'[1]DÜNYA EXPORT TRADE INDC'!A:L,12,0)</f>
        <v>#N/A</v>
      </c>
      <c r="AS222" s="7" t="e">
        <f>VLOOKUP(A:A,'[1]TÜRKİYE YILLAR İHRACAT'!A:G,2,0)</f>
        <v>#N/A</v>
      </c>
      <c r="AT222" s="7" t="e">
        <f>VLOOKUP(A:A,'[1]TÜRKİYE YILLAR İHRACAT'!A:G,3,0)</f>
        <v>#N/A</v>
      </c>
      <c r="AU222" s="7" t="e">
        <f>VLOOKUP(A:A,'[1]TÜRKİYE YILLAR İHRACAT'!A:G,4,0)</f>
        <v>#N/A</v>
      </c>
      <c r="AV222" s="7" t="e">
        <f>VLOOKUP(A:A,'[1]TÜRKİYE YILLAR İHRACAT'!A:G,5,0)</f>
        <v>#N/A</v>
      </c>
      <c r="AW222" s="7" t="e">
        <f>VLOOKUP(A:A,'[1]TÜRKİYE YILLAR İHRACAT'!A:G,6,0)</f>
        <v>#N/A</v>
      </c>
      <c r="AX222" s="7" t="e">
        <f>VLOOKUP(A:A,'[1]TÜRKİYE YILLAR İHRACAT'!A:G,7,0)</f>
        <v>#N/A</v>
      </c>
    </row>
    <row r="223" spans="1:50" x14ac:dyDescent="0.25">
      <c r="A223" s="4" t="s">
        <v>253</v>
      </c>
      <c r="B223" s="5">
        <f>VLOOKUP(A:A,'[1]DÜNYA YILLAR İTHALAT MİKTARI'!A:F,2,0)</f>
        <v>1</v>
      </c>
      <c r="C223" s="5">
        <v>2</v>
      </c>
      <c r="D223" s="5">
        <f>VLOOKUP(A:A,'[1]DÜNYA YILLAR İTHALAT MİKTARI'!A:F,3,0)</f>
        <v>1</v>
      </c>
      <c r="E223" s="5">
        <v>2</v>
      </c>
      <c r="F223" s="5">
        <f>VLOOKUP(A:A,'[1]DÜNYA YILLAR İTHALAT MİKTARI'!A:F,4,0)</f>
        <v>1</v>
      </c>
      <c r="G223" s="5">
        <v>5</v>
      </c>
      <c r="H223" s="5">
        <f>VLOOKUP(A:A,'[1]DÜNYA YILLAR İTHALAT MİKTARI'!A:F,5,0)</f>
        <v>2</v>
      </c>
      <c r="I223" s="5">
        <v>8</v>
      </c>
      <c r="J223" s="5">
        <f>VLOOKUP(A:A,'[1]DÜNYA YILLAR İTHALAT MİKTARI'!A:F,6,0)</f>
        <v>0</v>
      </c>
      <c r="K223" s="5"/>
      <c r="L223" s="6">
        <f t="shared" si="6"/>
        <v>-100</v>
      </c>
      <c r="M223" s="6" t="e">
        <f>VLOOKUP($A:$A,'[1]DÜNYA IMPORT TRADE INDC'!$A:$L,2,0)</f>
        <v>#N/A</v>
      </c>
      <c r="N223" s="6" t="e">
        <f>VLOOKUP($A:$A,'[1]DÜNYA IMPORT TRADE INDC'!$A:$L,3,0)</f>
        <v>#N/A</v>
      </c>
      <c r="O223" s="6" t="e">
        <f>VLOOKUP($A:$A,'[1]DÜNYA IMPORT TRADE INDC'!$A:$L,4,0)</f>
        <v>#N/A</v>
      </c>
      <c r="P223" s="6" t="e">
        <f>VLOOKUP($A:$A,'[1]DÜNYA IMPORT TRADE INDC'!$A:$L,5,0)</f>
        <v>#N/A</v>
      </c>
      <c r="Q223" s="6" t="e">
        <f>VLOOKUP($A:$A,'[1]DÜNYA IMPORT TRADE INDC'!$A:$L,6,0)</f>
        <v>#N/A</v>
      </c>
      <c r="R223" s="6" t="e">
        <f>VLOOKUP($A:$A,'[1]DÜNYA IMPORT TRADE INDC'!$A:$L,7,0)</f>
        <v>#N/A</v>
      </c>
      <c r="S223" s="6" t="e">
        <f>VLOOKUP($A:$A,'[1]DÜNYA IMPORT TRADE INDC'!$A:$L,8,0)</f>
        <v>#N/A</v>
      </c>
      <c r="T223" s="6">
        <f t="shared" si="7"/>
        <v>0</v>
      </c>
      <c r="U223" s="6" t="e">
        <f>VLOOKUP($A:$A,'[1]DÜNYA IMPORT TRADE INDC'!$A:$L,10,0)</f>
        <v>#N/A</v>
      </c>
      <c r="V223" s="6" t="e">
        <f>VLOOKUP($A:$A,'[1]DÜNYA IMPORT TRADE INDC'!$A:$L,11,0)</f>
        <v>#N/A</v>
      </c>
      <c r="W223" s="6" t="e">
        <f>VLOOKUP($A:$A,'[1]DÜNYA IMPORT TRADE INDC'!$A:$L,12,0)</f>
        <v>#N/A</v>
      </c>
      <c r="X223" s="7" t="e">
        <f>VLOOKUP(A:A,'[1]DÜNYA YILLAR İHRACAT MİKTARI'!A:F,2,0)</f>
        <v>#N/A</v>
      </c>
      <c r="Y223" s="7" t="e">
        <f>VLOOKUP(A:A,'[1]DÜNYA YILLAR İHRACATI'!A:G,2,0)</f>
        <v>#N/A</v>
      </c>
      <c r="Z223" s="7" t="e">
        <f>VLOOKUP(A:A,'[1]DÜNYA YILLAR İHRACAT MİKTARI'!A:F,3,0)</f>
        <v>#N/A</v>
      </c>
      <c r="AA223" s="7" t="e">
        <f>VLOOKUP(A:A,'[1]DÜNYA YILLAR İHRACATI'!A:G,3,0)</f>
        <v>#N/A</v>
      </c>
      <c r="AB223" s="7" t="e">
        <f>VLOOKUP(A:A,'[1]DÜNYA YILLAR İHRACAT MİKTARI'!A:F,4,0)</f>
        <v>#N/A</v>
      </c>
      <c r="AC223" s="7" t="e">
        <f>VLOOKUP(A:A,'[1]DÜNYA YILLAR İHRACATI'!A:G,4,0)</f>
        <v>#N/A</v>
      </c>
      <c r="AD223" s="7" t="e">
        <f>VLOOKUP(A:A,'[1]DÜNYA YILLAR İHRACAT MİKTARI'!A:F,5,0)</f>
        <v>#N/A</v>
      </c>
      <c r="AE223" s="7" t="e">
        <f>VLOOKUP(A:A,'[1]DÜNYA YILLAR İHRACATI'!A:G,5,0)</f>
        <v>#N/A</v>
      </c>
      <c r="AF223" s="7" t="e">
        <f>VLOOKUP(A:A,'[1]DÜNYA YILLAR İHRACAT MİKTARI'!A:F,6,0)</f>
        <v>#N/A</v>
      </c>
      <c r="AG223" s="7" t="e">
        <f>VLOOKUP(A:A,'[1]DÜNYA YILLAR İHRACATI'!A:G,6,0)</f>
        <v>#N/A</v>
      </c>
      <c r="AH223" s="7" t="e">
        <f>VLOOKUP(A:A,'[1]DÜNYA YILLAR İHRACATI'!A:G,7,0)</f>
        <v>#N/A</v>
      </c>
      <c r="AI223" s="7" t="e">
        <f>VLOOKUP(A:A,'[1]DÜNYA EXPORT TRADE INDC'!A:L,2,0)</f>
        <v>#N/A</v>
      </c>
      <c r="AJ223" s="7" t="e">
        <f>VLOOKUP(A:A,'[1]DÜNYA EXPORT TRADE INDC'!A:L,3,0)</f>
        <v>#N/A</v>
      </c>
      <c r="AK223" s="7" t="e">
        <f>VLOOKUP(A:A,'[1]DÜNYA EXPORT TRADE INDC'!A:L,4,0)</f>
        <v>#N/A</v>
      </c>
      <c r="AL223" s="7" t="e">
        <f>VLOOKUP(A:A,'[1]DÜNYA EXPORT TRADE INDC'!A:L,6,0)</f>
        <v>#N/A</v>
      </c>
      <c r="AM223" s="7" t="e">
        <f>VLOOKUP(A:A,'[1]DÜNYA EXPORT TRADE INDC'!A:L,7,0)</f>
        <v>#N/A</v>
      </c>
      <c r="AN223" s="7" t="e">
        <f>VLOOKUP(A:A,'[1]DÜNYA EXPORT TRADE INDC'!A:L,8,0)</f>
        <v>#N/A</v>
      </c>
      <c r="AO223" s="7" t="e">
        <f>VLOOKUP(A:A,'[1]DÜNYA EXPORT TRADE INDC'!A:L,9,0)</f>
        <v>#N/A</v>
      </c>
      <c r="AP223" s="7" t="e">
        <f>VLOOKUP(A:A,'[1]DÜNYA EXPORT TRADE INDC'!A:L,10,0)</f>
        <v>#N/A</v>
      </c>
      <c r="AQ223" s="7" t="e">
        <f>VLOOKUP(A:A,'[1]DÜNYA EXPORT TRADE INDC'!A:L,11,0)</f>
        <v>#N/A</v>
      </c>
      <c r="AR223" s="7" t="e">
        <f>VLOOKUP(A:A,'[1]DÜNYA EXPORT TRADE INDC'!A:L,12,0)</f>
        <v>#N/A</v>
      </c>
      <c r="AS223" s="7" t="e">
        <f>VLOOKUP(A:A,'[1]TÜRKİYE YILLAR İHRACAT'!A:G,2,0)</f>
        <v>#N/A</v>
      </c>
      <c r="AT223" s="7" t="e">
        <f>VLOOKUP(A:A,'[1]TÜRKİYE YILLAR İHRACAT'!A:G,3,0)</f>
        <v>#N/A</v>
      </c>
      <c r="AU223" s="7" t="e">
        <f>VLOOKUP(A:A,'[1]TÜRKİYE YILLAR İHRACAT'!A:G,4,0)</f>
        <v>#N/A</v>
      </c>
      <c r="AV223" s="7" t="e">
        <f>VLOOKUP(A:A,'[1]TÜRKİYE YILLAR İHRACAT'!A:G,5,0)</f>
        <v>#N/A</v>
      </c>
      <c r="AW223" s="7" t="e">
        <f>VLOOKUP(A:A,'[1]TÜRKİYE YILLAR İHRACAT'!A:G,6,0)</f>
        <v>#N/A</v>
      </c>
      <c r="AX223" s="7" t="e">
        <f>VLOOKUP(A:A,'[1]TÜRKİYE YILLAR İHRACAT'!A:G,7,0)</f>
        <v>#N/A</v>
      </c>
    </row>
  </sheetData>
  <mergeCells count="5">
    <mergeCell ref="B1:L1"/>
    <mergeCell ref="M1:W1"/>
    <mergeCell ref="X1:AH1"/>
    <mergeCell ref="AI1:AR1"/>
    <mergeCell ref="AS1:A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2016-06-07T13:17:06Z</dcterms:modified>
</cp:coreProperties>
</file>